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filterPrivacy="1"/>
  <xr:revisionPtr revIDLastSave="0" documentId="8_{D49A7DDD-E703-46D0-A13E-1AFBBFA1FA9D}" xr6:coauthVersionLast="45" xr6:coauthVersionMax="45" xr10:uidLastSave="{00000000-0000-0000-0000-000000000000}"/>
  <bookViews>
    <workbookView xWindow="-120" yWindow="-120" windowWidth="29040" windowHeight="15840" activeTab="3" xr2:uid="{00000000-000D-0000-FFFF-FFFF00000000}"/>
  </bookViews>
  <sheets>
    <sheet name="Vakman ET&amp;TT" sheetId="4" r:id="rId1"/>
    <sheet name="Sheet1" sheetId="7" state="hidden" r:id="rId2"/>
    <sheet name="Toetsmatrijs Vakman" sheetId="5" r:id="rId3"/>
    <sheet name="Taxonomie Vakman" sheetId="6" r:id="rId4"/>
  </sheets>
  <calcPr calcId="181029"/>
</workbook>
</file>

<file path=xl/calcChain.xml><?xml version="1.0" encoding="utf-8"?>
<calcChain xmlns="http://schemas.openxmlformats.org/spreadsheetml/2006/main">
  <c r="M14" i="5" l="1"/>
  <c r="M10" i="5"/>
  <c r="N9" i="5"/>
  <c r="M9" i="5"/>
  <c r="P8" i="5"/>
  <c r="N8" i="5"/>
  <c r="M8" i="5"/>
  <c r="P7" i="5"/>
  <c r="N7" i="5"/>
  <c r="M7" i="5"/>
  <c r="N6" i="5"/>
  <c r="M6" i="5"/>
  <c r="N5" i="5"/>
  <c r="M5" i="5"/>
  <c r="N4" i="5"/>
  <c r="M4" i="5"/>
  <c r="P3" i="5"/>
  <c r="P10" i="5" s="1"/>
  <c r="N3" i="5"/>
  <c r="M3" i="5"/>
  <c r="E6" i="6"/>
  <c r="E5" i="6"/>
  <c r="E4" i="6"/>
  <c r="E3" i="6"/>
  <c r="D6" i="6"/>
  <c r="D5" i="6"/>
  <c r="D3" i="6"/>
  <c r="D4" i="6"/>
  <c r="E260" i="4"/>
  <c r="D255" i="4"/>
  <c r="D257" i="4" s="1"/>
  <c r="D258" i="4"/>
  <c r="D256" i="4"/>
  <c r="N10" i="5" l="1"/>
  <c r="O8" i="5" s="1"/>
  <c r="D259" i="4"/>
  <c r="E258" i="4" s="1"/>
  <c r="O4" i="5" l="1"/>
  <c r="O6" i="5"/>
  <c r="O3" i="5"/>
  <c r="O9" i="5"/>
  <c r="O5" i="5"/>
  <c r="O7" i="5"/>
  <c r="E257" i="4"/>
  <c r="E256" i="4"/>
  <c r="O10" i="5" l="1"/>
  <c r="E259" i="4"/>
  <c r="B256" i="4" l="1"/>
  <c r="B255" i="4"/>
  <c r="B257" i="4" s="1"/>
  <c r="C30" i="5"/>
  <c r="G29" i="5"/>
  <c r="F29" i="5"/>
  <c r="F28" i="5"/>
  <c r="F27" i="5"/>
  <c r="F26" i="5"/>
  <c r="F25" i="5"/>
  <c r="G27" i="5" s="1"/>
  <c r="F24" i="5"/>
  <c r="F23" i="5"/>
  <c r="F22" i="5"/>
  <c r="G23" i="5" s="1"/>
  <c r="G21" i="5"/>
  <c r="F21" i="5"/>
  <c r="F20" i="5"/>
  <c r="F19" i="5"/>
  <c r="F17" i="5"/>
  <c r="G18" i="5" s="1"/>
  <c r="G16" i="5"/>
  <c r="F15" i="5"/>
  <c r="F14" i="5"/>
  <c r="F12" i="5"/>
  <c r="F11" i="5"/>
  <c r="F10" i="5"/>
  <c r="F9" i="5"/>
  <c r="F8" i="5"/>
  <c r="F7" i="5"/>
  <c r="F6" i="5"/>
  <c r="F5" i="5"/>
  <c r="F4" i="5"/>
  <c r="F3" i="5"/>
  <c r="B258" i="4" l="1"/>
  <c r="B259" i="4" s="1"/>
  <c r="F30" i="5"/>
  <c r="G11" i="5"/>
  <c r="C256" i="4" l="1"/>
  <c r="C257" i="4"/>
  <c r="C258" i="4"/>
  <c r="H18" i="5"/>
  <c r="I23" i="5"/>
  <c r="I25" i="5"/>
  <c r="I3" i="5"/>
  <c r="H16" i="5"/>
  <c r="H11" i="5"/>
  <c r="H29" i="5"/>
  <c r="H23" i="5"/>
  <c r="H27" i="5"/>
  <c r="H21" i="5"/>
  <c r="C259" i="4" l="1"/>
  <c r="I30" i="5"/>
  <c r="H30" i="5"/>
</calcChain>
</file>

<file path=xl/sharedStrings.xml><?xml version="1.0" encoding="utf-8"?>
<sst xmlns="http://schemas.openxmlformats.org/spreadsheetml/2006/main" count="1324" uniqueCount="523">
  <si>
    <t>1.1 Zoeksystematiek</t>
  </si>
  <si>
    <t>Kan de wegtype van een wegvak bepalen</t>
  </si>
  <si>
    <t>Kent de eis GLB-01-04 m.b.t de plaatsing van de geleidebaken</t>
  </si>
  <si>
    <t>Kent de eis GLB-04-01 m.b.t de hoogte van de geleidebaken</t>
  </si>
  <si>
    <t>Kent de eis VKK-04-01 m.b.t de hoogte van de verkeerskegel</t>
  </si>
  <si>
    <t>Kent de eis VKK-01-01 t/m VKK-01-03 m.b.t. de uitvoering van de afbeelding</t>
  </si>
  <si>
    <t>kan verklaren dat de remweg langer is bij een nat wegdek dan een droog wegdek (beladen vrachtauto)</t>
  </si>
  <si>
    <t>kent het kapstok artikel 5 uit de wegenverkeersweg</t>
  </si>
  <si>
    <t>Kent eisen GAL-01-01 t/m GAL-01-03</t>
  </si>
  <si>
    <t>Kan een LMRA (Last Minute Risico Analyse) uitvoeren</t>
  </si>
  <si>
    <t>Kan een TRA (Taak Risico Analyse) uitvoeren</t>
  </si>
  <si>
    <t>Kent de principe van de volgordelijkheid van het plaatsen van een verkeersmaatregel, namelijk van buiten naar binnen</t>
  </si>
  <si>
    <t>Kent de principe van de volgordelijkheid van het verwijderen van een verkeersmaatregel, namelijk van binnen naar buiten</t>
  </si>
  <si>
    <t>Weet dat opnieuw opstellen veiliger is dan oversteken of keren</t>
  </si>
  <si>
    <t>kent de verkeersregels m.b.t. inhalen zoals beschreven in art 11</t>
  </si>
  <si>
    <t>Kent de verkeersregels m.b.t. blokkeren van het kruispunt art 14</t>
  </si>
  <si>
    <t xml:space="preserve">Kent de verkeersregels m.b.t. het verlenen van voorrang art 15 </t>
  </si>
  <si>
    <t>Kent de verkeersregels m.b.t. signalen en herkenningstekens art 28, 30 en 30a</t>
  </si>
  <si>
    <t>Kent de verkeersregels m.b.t. bijzondere manoeuvres art 54</t>
  </si>
  <si>
    <t>Kent de verkeersregels m.b.t. verkeerstekens 62, 63, 63a, 63b en 64</t>
  </si>
  <si>
    <t>Kent de verkeersregels m.b.t. verkeersborden art 64a, 65.1, 65.2 en 67</t>
  </si>
  <si>
    <t>Kent de verkeersregels m.b.t. verkeerslichten art 73 en 75</t>
  </si>
  <si>
    <t>Kent de verkeersregels m.b.t. verkeerstekens op het wegdek art 76, 77, 78, 79, 80 en 81</t>
  </si>
  <si>
    <t>Kent de verkeersregels m.b.t. aanwijzingen art. 82.1 en 84</t>
  </si>
  <si>
    <t>Weet dan een vrijstelling een uitzondering is op een verbod. Deze geldt voor alleen als je aan de voorwaarden van de vrijstelling voldoet</t>
  </si>
  <si>
    <t>Weet dat een ontheffing een besluit is waarbij in een individueel concreet geval een uitzondering op een wettelijk verbod wordt gemaakt</t>
  </si>
  <si>
    <t>Weet dat een vergunning een beschikking is waarbij een bepaalde handeling wordt toegestaan</t>
  </si>
  <si>
    <t>Weet dat aanrijdrisico het voornaamste risico is bij het plaatsen en verwijderen van een wegafzetting</t>
  </si>
  <si>
    <t>Kan de definitie aanrijdgevaar uitleggen</t>
  </si>
  <si>
    <t>Kan bij het een storingssituatie de zoeksystematiek toepassen om een juist maatregelfiguur te vinden</t>
  </si>
  <si>
    <t>Kent de verantwoordelijkheden en taken van de BRL9101 vakman zoals beschreven in de BRL9101</t>
  </si>
  <si>
    <t>Kent de verantwoordelijkheden en taken van de BRL9101 medewerker zoals beschreven in de BRL9101</t>
  </si>
  <si>
    <t>Kan de medewerker BRL9101 instructie geven voor zijn uit te voeren werkzaamheden</t>
  </si>
  <si>
    <t>Kan de verkeersregelaar BRL9101 een postinstructie geven voor zijn uit te voeren werkzaamheden</t>
  </si>
  <si>
    <t>Kan een wegafzetting controleren op juistheid met het CROW maatregelfiguur dat van toepassing is</t>
  </si>
  <si>
    <t>Weet dat weersomstandigheden een nadelig effect hebben op de zichtafstanden en op het aanrijdrisico</t>
  </si>
  <si>
    <t>Kan de bebording van doorgangsregeling met wisselstrook toepassen</t>
  </si>
  <si>
    <t>Weet dat het doel van veiligheidshandschoenen is om de handen te beschermen tegen letsel</t>
  </si>
  <si>
    <t>Weet dat gehoorbescherming noodzakelijk kan zijn bij werkzaamheden die kunnen leiden tot gehoorschade, zoals het slaan van grondpotten</t>
  </si>
  <si>
    <t>Kent de definitie van het eindpunt zoals beschreven in hoofdstuk 2.2.9 van CROW 96b</t>
  </si>
  <si>
    <t>Kent het doel van de andreasstrips zoals beschreven in hoofstuk 5.4.4 van CROW 96b</t>
  </si>
  <si>
    <t>Kan bepalen dat er in de praktijk nog voldoende verkeersruimte is</t>
  </si>
  <si>
    <t>Weet het verschil tussen de feitelijke snelheid en de maximum snelheid</t>
  </si>
  <si>
    <t>Weet dat een langsafzetting kan bestaan uit een voertuigkerende barrier, geleidenbakens of verkeerskegels</t>
  </si>
  <si>
    <t>Kent de volgorde van de inleidende bebording conform de principe maatregelen</t>
  </si>
  <si>
    <t>Kan de juiste tekens van een MRS/TRS en de permanente signalering controleren</t>
  </si>
  <si>
    <t>Kan de verkeersruimte bepalen op basis van de CROW 96b bijlage 1, inleidende tekst</t>
  </si>
  <si>
    <t>Weet dat een VRI bestaande uit 2 fases radiografisch kan worden uitgevoerd (fases / signaalgroepen)</t>
  </si>
  <si>
    <t>Kent de definitie van een werkvak zoals beschreven in hoofdstuk 2.2.2 van de CROW 96b</t>
  </si>
  <si>
    <t>Kent de definitie van bevoeg gezag, geslotenverklaring, haaietanden, invoegstrook, parkeren, puntstuk, rijbaan, rijstrook, spitsstroken, verdrijvingvlak, verkeer, verkeersregelaar, vluchthaven of vluchtstrook, voertuigen, voorrangsvoertuig, voorrang verlenen en weggebruikers zoals beschreven in artikel 1</t>
  </si>
  <si>
    <r>
      <t xml:space="preserve">Kent de verkeersregels m.b.t. parkeren art 24 en 26 </t>
    </r>
    <r>
      <rPr>
        <b/>
        <sz val="11"/>
        <color theme="1"/>
        <rFont val="Calibri"/>
        <family val="2"/>
        <scheme val="minor"/>
      </rPr>
      <t>(langsparkeren en vakparkeren)</t>
    </r>
  </si>
  <si>
    <t>Kan benoemen naar wie evt. moet worden opgeschaald volgens het BRL9101 proces</t>
  </si>
  <si>
    <t>Kan de plaatsingsinstructie toepassen van figuur 140 CROW 96a</t>
  </si>
  <si>
    <t>Weet dat het dragen van de veiligheidshelm op het werk een verplichting kan zijn (vanuit de hoofdaannemer)</t>
  </si>
  <si>
    <t>Weet dat het dragen van een veiligheidshelm verplicht is bij hijswerkzaamheden en graafwerkzaamheden, bij bijvoorbeeld het plaatsen van een barrier</t>
  </si>
  <si>
    <t>Kan de juistheid(uitvoerbaarheid) van een verkeersplan t.o.v. de praktijk beoordelen</t>
  </si>
  <si>
    <t>Weet het verschil tussen een omleiding en een adviesroute</t>
  </si>
  <si>
    <t>Weet hoe het verkeersbord met de aankondiging van een omleiding eruit ziet (fig. 74 CROW 96b)</t>
  </si>
  <si>
    <t>Weet hoe het verkeersbord met de informatie over de aanleiding of oorzaak van een omleiding eruit ziet (fig. 75 CROW 96b)</t>
  </si>
  <si>
    <t>Weet hoe het verkeersbord met de informatie over de te volgen route van een omleiding eruit ziet (fig. 76 CROW 96b)</t>
  </si>
  <si>
    <t>Weet hoe de vooraanduiding van een omleiding wordt weergegeven (fig 77 en tabel 16 CROW 96b)</t>
  </si>
  <si>
    <t>Weet wanneer een wegafzetting zich binnen de invloedsfeer een spoorwegovergang bevind conform tabel 14 uit de CROW 96b</t>
  </si>
  <si>
    <t>Kent de extra risico's voor de wegwerker bij het werken nabij het spoor, namelijk aanrijdt gevaar door treinen en electrocutie gevaar (hoofdstuk 11.4 CROW 96b)</t>
  </si>
  <si>
    <t>Weet dat een extra risico voor de weggebruiker van wegwerkzaamheden bij een spoorwegovergang kan zijn dat de afzetmaterialen en het materieel voor de wegwerkzaamheden de zichtbaarheid van de spoorwegbeveiliging ontnemen</t>
  </si>
  <si>
    <t>Kent de benodigde afstand van de tijdelijke bebording tot de overwegbeveiliging conform tabel 16 CROW 96b</t>
  </si>
  <si>
    <t>Kan de maatregelen ter afbakening en afscherming van de werkruimte toepassen (hoofdstuk 11.10 CROW 96b)</t>
  </si>
  <si>
    <t>Weet hoe het einde van een omleiding wordt aangekondigd (fig 78 CROW 96b)</t>
  </si>
  <si>
    <t>Weet welke documenten tot de project map behoren conform de BRL9101 (bijlage 1)</t>
  </si>
  <si>
    <t>Kan een  controle van het demontage proces uitvoeren conform bijlage 4 van de BRL9101</t>
  </si>
  <si>
    <t>Kan een  controle direct na het demontage proces uitvoeren conform bijlage 4 van de BRL9101</t>
  </si>
  <si>
    <t>Kan een ingangscontrole van het materiaal uitvoeren conform bijlage 4 van de BRL9101</t>
  </si>
  <si>
    <t>Weet dat de minimale zichtafstand voor het plaatsen, verwijdere en onderhoud plegen aan een wegafzetting op autosnelwegen 400 meter is en op niet autosnelwegen waar de snelheid hogers is dan 30km/h 200 meter is, zoals beschreven in hoofstuk 62 van de RAW.</t>
  </si>
  <si>
    <t>k</t>
  </si>
  <si>
    <t>t</t>
  </si>
  <si>
    <t>b</t>
  </si>
  <si>
    <t>Weet dat de lengte van de veiligheidsruimte toeneemt met een hogere snelheid</t>
  </si>
  <si>
    <t>1.2 Nulpuntinrichting</t>
  </si>
  <si>
    <t>1.3 Langsafzetting</t>
  </si>
  <si>
    <t>1.5 Veiligheidsruimte</t>
  </si>
  <si>
    <t>1.6 Nulpunt</t>
  </si>
  <si>
    <t>1.8 Werkvak</t>
  </si>
  <si>
    <t>1.9 Eindpunt</t>
  </si>
  <si>
    <t>2.2 RVV</t>
  </si>
  <si>
    <t>2.3 BABW</t>
  </si>
  <si>
    <t>4.3 PBM's</t>
  </si>
  <si>
    <t>6.1 Risico's en Gevaar</t>
  </si>
  <si>
    <t>6.3 Wijze</t>
  </si>
  <si>
    <t>6.4 Praktisch</t>
  </si>
  <si>
    <t>Weet dat de andreasstrips uit één mat kan bestaan of uit een set van 3 losse strips</t>
  </si>
  <si>
    <t>Kent de afstand van de andreasstrips tot het obstaken/nulpuntinrichting op de GOW, RSW en NSW wegen</t>
  </si>
  <si>
    <t>Kan een verkeersbord plaatsen vanaf de vluchtstrook conform maatregel figuur 430 CROW 96a</t>
  </si>
  <si>
    <t>Weet dat de verkeersluwe zijde van het voertuig de veiligste zijde is om uit te stappen</t>
  </si>
  <si>
    <t>Kan werken in luwte van het werkvoertuig toepassen conform CROW 96b hoofdstuk 7.6 figuur 29</t>
  </si>
  <si>
    <t>Kan een verkeersbord plaatsen vanuit de vluchtstrook conform maatregel figuur 1301aa CROW 96b</t>
  </si>
  <si>
    <t>Weet dat het afdraaien van de bebording het zodanig verdaaien van de borden is, dat deze niet meer leesbaar en herkenbaar zijn voor de weggbruikers</t>
  </si>
  <si>
    <t>Weet dat bij omstandigheden met veel wind en/of rijwind de geleidebakens en waarschuwinghekken kunnen worden voorzien van ballast</t>
  </si>
  <si>
    <t>Weet dat bij omstandigheden met veel wind en/of rijwind de verkeersborden kunnen worden voorzien van schoren</t>
  </si>
  <si>
    <t>Kent de betekenis van de veelgebruikte verkeersborden bij wegwerkzaamheden (zie bijlage 5 van CROW 96b en bijlage 1 van CROW 96a)</t>
  </si>
  <si>
    <t>Kent de eisen m.b.t. het oversteken van de rijbaan zoals beschreven in hoofstuk 5.7.6 van de CROW 96b</t>
  </si>
  <si>
    <t>Kent de eisen aan de toepassen van geleidebakens en verkeerskegels als langsafsetting zoals beschreven in paragraaf 5.4.4 van CROW 96b</t>
  </si>
  <si>
    <t>Weet wanneer verkeerskegels in plaats van geleidebakens mogen worden toegepast als langsafzetting</t>
  </si>
  <si>
    <t>Weet dat verkeersregelaars alleen als aanvullend op de verkeersmaatregel worden ingezet (zoals beschreven in de CROW 96b)</t>
  </si>
  <si>
    <t>Kent de defenitie verkeersruimte en obstakelvrees</t>
  </si>
  <si>
    <t>Weet dat de verkeerskegel uit een geheel bestaat, conform eis VKK-03-02</t>
  </si>
  <si>
    <t>Weet dat de voertuigkerende barrier, wanneer ingezet als langsafzetting, moet worden voorzien van barriermarkering</t>
  </si>
  <si>
    <t>Kent de definitie van barriermarkering</t>
  </si>
  <si>
    <t>Kent de definitie van een botsabsorber</t>
  </si>
  <si>
    <t>Kent de definitie van een verzwaarde actiewagen</t>
  </si>
  <si>
    <t>Kent de regels m.b.t. de tijdelijke plaatsing of toepassing van verkeerstekens en het tijdelijk uitvoeren van een maatregel art 34, 35 en 36</t>
  </si>
  <si>
    <t>Kent de zichtbaarheidseisen van een zwaailicht conform art. 5.2</t>
  </si>
  <si>
    <t>Weet wanneer het zwaailicht gebruikt mag worden conform art. 6</t>
  </si>
  <si>
    <t>Weet dat de Arbowet de werkgever verplicht te zorgen voor de veiligheid en gezondheid van werknemers door zo goed mogelijke werkomstandigheden te realiseren</t>
  </si>
  <si>
    <t>Weet wat de RI&amp;E is (art 5)</t>
  </si>
  <si>
    <t>Kent de algemene verplichting van de werknemer (art 11)</t>
  </si>
  <si>
    <t>Weet wat een V&amp;G plan is en waar deze uit bestaat (art 2.28)</t>
  </si>
  <si>
    <t>Kent de algemene vereisten omtrent de PBM's (art 8.1)</t>
  </si>
  <si>
    <t>Weet wanneer er gekozen moet worden voor het gebruik van PBM's (art 8.2a)</t>
  </si>
  <si>
    <t>Kent de regels omtrent de beschikbaarheid en gebruik van PBM's (art 8.3)</t>
  </si>
  <si>
    <t>Kan benoemen dat de stopafstand bestaat uit de reactietijd en de remweg.</t>
  </si>
  <si>
    <t>Kent de definities stopafstand, reactietijd, reactieafstand en remweg</t>
  </si>
  <si>
    <t>Kan verklaren dat de reactieafstand toe neemt met een hoger gereden snelheid</t>
  </si>
  <si>
    <t>Kan verklaren dat de remweg toeneemt met een hoger gereden snelheid</t>
  </si>
  <si>
    <t>Kan het verschil benoemen tussen agressie verhogend en agressie verlagend gedrag</t>
  </si>
  <si>
    <t>Weet dat geleidebakens en verkeerskegels niet door erlkaar gebruikt mogen worden paragraaf 5.4.4 CROW 96b</t>
  </si>
  <si>
    <t>1.1.1</t>
  </si>
  <si>
    <t>1.1.2</t>
  </si>
  <si>
    <t>1.1.3</t>
  </si>
  <si>
    <t>1.1.4</t>
  </si>
  <si>
    <t>1.1.5</t>
  </si>
  <si>
    <t>1.1.6</t>
  </si>
  <si>
    <t>1.2.1</t>
  </si>
  <si>
    <t>1.2.2</t>
  </si>
  <si>
    <t>1.2.3</t>
  </si>
  <si>
    <t>1.2.4</t>
  </si>
  <si>
    <t>1.2.5</t>
  </si>
  <si>
    <t>1.2.6</t>
  </si>
  <si>
    <t>1.2.7</t>
  </si>
  <si>
    <t>1.2.8</t>
  </si>
  <si>
    <t>1.2.9</t>
  </si>
  <si>
    <t>1.2.10</t>
  </si>
  <si>
    <t>1.2.11</t>
  </si>
  <si>
    <t>1.2.12</t>
  </si>
  <si>
    <t>1.3.1</t>
  </si>
  <si>
    <t>1.3.2</t>
  </si>
  <si>
    <t>1.3.3</t>
  </si>
  <si>
    <t>1.3.4</t>
  </si>
  <si>
    <t>1.3.5</t>
  </si>
  <si>
    <t>1.3.6</t>
  </si>
  <si>
    <t>1.3.7</t>
  </si>
  <si>
    <t>1.3.8</t>
  </si>
  <si>
    <t>1.3.9</t>
  </si>
  <si>
    <t>1.3.10</t>
  </si>
  <si>
    <t>1.3.11</t>
  </si>
  <si>
    <t>1.3.12</t>
  </si>
  <si>
    <t>1.3.13</t>
  </si>
  <si>
    <t>1.3.14</t>
  </si>
  <si>
    <t>1.3.15</t>
  </si>
  <si>
    <t>1.3.16</t>
  </si>
  <si>
    <t>1.3.17</t>
  </si>
  <si>
    <t>1.3.18</t>
  </si>
  <si>
    <t>1.3.19</t>
  </si>
  <si>
    <t>1.3.20</t>
  </si>
  <si>
    <t>1.3.21</t>
  </si>
  <si>
    <t>1.4.1</t>
  </si>
  <si>
    <t>1.4.2</t>
  </si>
  <si>
    <t>1.4.3</t>
  </si>
  <si>
    <t>1.4.4</t>
  </si>
  <si>
    <t>1.4.5</t>
  </si>
  <si>
    <t>1.4.6</t>
  </si>
  <si>
    <t>1.4.7</t>
  </si>
  <si>
    <t>1.4.8</t>
  </si>
  <si>
    <t>1.4.9</t>
  </si>
  <si>
    <t>1.4.10</t>
  </si>
  <si>
    <t>1.4.11</t>
  </si>
  <si>
    <t>1.4.12</t>
  </si>
  <si>
    <t>1.4.13</t>
  </si>
  <si>
    <t>1.4.14</t>
  </si>
  <si>
    <t>1.4.15</t>
  </si>
  <si>
    <t>1.5.1</t>
  </si>
  <si>
    <t>1.5.2</t>
  </si>
  <si>
    <t>1.5.3</t>
  </si>
  <si>
    <t>1.5.4</t>
  </si>
  <si>
    <t>1.5.5</t>
  </si>
  <si>
    <t>1.6.1</t>
  </si>
  <si>
    <t>1.6.2</t>
  </si>
  <si>
    <t>1.7.1</t>
  </si>
  <si>
    <t>1.7.2</t>
  </si>
  <si>
    <t>1.7.3</t>
  </si>
  <si>
    <t>1.7.4</t>
  </si>
  <si>
    <t>1.7.5</t>
  </si>
  <si>
    <t>1.7.6</t>
  </si>
  <si>
    <t>1.7.7</t>
  </si>
  <si>
    <t>1.7.8</t>
  </si>
  <si>
    <t>1.7.9</t>
  </si>
  <si>
    <t>1.7.10</t>
  </si>
  <si>
    <t>1.8.1</t>
  </si>
  <si>
    <t>1.8.2</t>
  </si>
  <si>
    <t>1.9.1</t>
  </si>
  <si>
    <t>2.1.1</t>
  </si>
  <si>
    <t>2.2.1</t>
  </si>
  <si>
    <t>2.2.2</t>
  </si>
  <si>
    <t>2.2.3</t>
  </si>
  <si>
    <t>2.2.4</t>
  </si>
  <si>
    <t>2.2.5</t>
  </si>
  <si>
    <t>2.2.6</t>
  </si>
  <si>
    <t>2.2.7</t>
  </si>
  <si>
    <t>2.2.8</t>
  </si>
  <si>
    <t>2.2.9</t>
  </si>
  <si>
    <t>2.2.10</t>
  </si>
  <si>
    <t>2.2.11</t>
  </si>
  <si>
    <t>2.2.12</t>
  </si>
  <si>
    <t>2.2.13</t>
  </si>
  <si>
    <t>2.2.14</t>
  </si>
  <si>
    <t>2.2.15</t>
  </si>
  <si>
    <t>2.3.1</t>
  </si>
  <si>
    <t>2.3.2</t>
  </si>
  <si>
    <t>2.3.3</t>
  </si>
  <si>
    <t>2.3.4</t>
  </si>
  <si>
    <t>2.3.5</t>
  </si>
  <si>
    <t>2.4.1</t>
  </si>
  <si>
    <t>2.4.2</t>
  </si>
  <si>
    <t>2.4.3</t>
  </si>
  <si>
    <t>2.5.1</t>
  </si>
  <si>
    <t>2.5.2</t>
  </si>
  <si>
    <t>2.5.3</t>
  </si>
  <si>
    <t>3.1.1</t>
  </si>
  <si>
    <t>3.1.2</t>
  </si>
  <si>
    <t>3.1.3</t>
  </si>
  <si>
    <t>3.2.1</t>
  </si>
  <si>
    <t>3.2.2</t>
  </si>
  <si>
    <t>3.2.3</t>
  </si>
  <si>
    <t>3.2.4</t>
  </si>
  <si>
    <t>4.1.1</t>
  </si>
  <si>
    <t>4.1.2</t>
  </si>
  <si>
    <t>4.1.3</t>
  </si>
  <si>
    <t>4.1.4</t>
  </si>
  <si>
    <t>4.1.5</t>
  </si>
  <si>
    <t>4.1.6</t>
  </si>
  <si>
    <t>4.1.7</t>
  </si>
  <si>
    <t>4.1.8</t>
  </si>
  <si>
    <t>4.1.9</t>
  </si>
  <si>
    <t>4.1.10</t>
  </si>
  <si>
    <t>4.2.1</t>
  </si>
  <si>
    <t>4.2.2</t>
  </si>
  <si>
    <t>4.2.3</t>
  </si>
  <si>
    <t>4.2.4</t>
  </si>
  <si>
    <t>4.2.5</t>
  </si>
  <si>
    <t>4.3.1</t>
  </si>
  <si>
    <t>4.3.2</t>
  </si>
  <si>
    <t>4.3.3</t>
  </si>
  <si>
    <t>4.3.4</t>
  </si>
  <si>
    <t>4.3.5</t>
  </si>
  <si>
    <t>4.3.6</t>
  </si>
  <si>
    <t>5.1.1</t>
  </si>
  <si>
    <t>5.1.2</t>
  </si>
  <si>
    <t>5.1.3</t>
  </si>
  <si>
    <t>5.1.4</t>
  </si>
  <si>
    <t>5.1.5</t>
  </si>
  <si>
    <t>5.1.6</t>
  </si>
  <si>
    <t>5.2.1</t>
  </si>
  <si>
    <t>5.2.2</t>
  </si>
  <si>
    <t>5.2.3</t>
  </si>
  <si>
    <t>5.2.4</t>
  </si>
  <si>
    <t>5.2.5</t>
  </si>
  <si>
    <t>5.2.6</t>
  </si>
  <si>
    <t>5.2.7</t>
  </si>
  <si>
    <t>5.2.8</t>
  </si>
  <si>
    <t>5.2.9</t>
  </si>
  <si>
    <t>5.2.10</t>
  </si>
  <si>
    <t>5.2.11</t>
  </si>
  <si>
    <t>5.2.12</t>
  </si>
  <si>
    <t>6.1.1</t>
  </si>
  <si>
    <t>6.1.2</t>
  </si>
  <si>
    <t>6.1.3</t>
  </si>
  <si>
    <t>6.2.1</t>
  </si>
  <si>
    <t>6.2.2</t>
  </si>
  <si>
    <t>6.3</t>
  </si>
  <si>
    <t>6.2.4</t>
  </si>
  <si>
    <t>6.2.5</t>
  </si>
  <si>
    <t>6.2.6</t>
  </si>
  <si>
    <t>6.2.7</t>
  </si>
  <si>
    <t>6.2.8</t>
  </si>
  <si>
    <t>6.2.9</t>
  </si>
  <si>
    <t>6.2.10</t>
  </si>
  <si>
    <t>6.2.11</t>
  </si>
  <si>
    <t>6.2.12</t>
  </si>
  <si>
    <t>6.2.13</t>
  </si>
  <si>
    <t>6.3.1</t>
  </si>
  <si>
    <t>6.3.2</t>
  </si>
  <si>
    <t>6.3.3</t>
  </si>
  <si>
    <t>6.4.1</t>
  </si>
  <si>
    <t>6.4.2</t>
  </si>
  <si>
    <t>6.4.3</t>
  </si>
  <si>
    <t>7.1.1</t>
  </si>
  <si>
    <t>7.1.3</t>
  </si>
  <si>
    <t>7.1.4</t>
  </si>
  <si>
    <t>7.1.5</t>
  </si>
  <si>
    <t>7.1.6</t>
  </si>
  <si>
    <t>7.1.7</t>
  </si>
  <si>
    <t>7.1.8</t>
  </si>
  <si>
    <t>7.1.9</t>
  </si>
  <si>
    <t>7.1.11</t>
  </si>
  <si>
    <t>7.1.12</t>
  </si>
  <si>
    <t>7.1.13</t>
  </si>
  <si>
    <t>7.1.14</t>
  </si>
  <si>
    <t>7.1.15</t>
  </si>
  <si>
    <t>7.1.16</t>
  </si>
  <si>
    <t>7.1.17</t>
  </si>
  <si>
    <t>7.2.1</t>
  </si>
  <si>
    <t>7.2.2</t>
  </si>
  <si>
    <t>7.2.3</t>
  </si>
  <si>
    <t>7.2.4</t>
  </si>
  <si>
    <t>7.2.5</t>
  </si>
  <si>
    <t>7.2.6</t>
  </si>
  <si>
    <t>7.2.7</t>
  </si>
  <si>
    <t>Eindterm: Wegenverkeerswet</t>
  </si>
  <si>
    <t>Eindterm: Zoeksystematiek</t>
  </si>
  <si>
    <t>Eindterm: Nulpuntinrichting</t>
  </si>
  <si>
    <t>Eindterm: Langsafzetting</t>
  </si>
  <si>
    <t>Eindterm: Inleidende ruimte</t>
  </si>
  <si>
    <t>Eindterm: Veiligheidsruimte</t>
  </si>
  <si>
    <t>Eindterm: Nulpunt</t>
  </si>
  <si>
    <t>Eindterm: Verkeersruimte</t>
  </si>
  <si>
    <t>Eindterm: Werkvak</t>
  </si>
  <si>
    <t>Eindterm: Eindpunt</t>
  </si>
  <si>
    <t>Onderwerp: Verkeerswetgeving</t>
  </si>
  <si>
    <t>Onderwerp: CROW</t>
  </si>
  <si>
    <t>Eindterm: RVV</t>
  </si>
  <si>
    <t>Eindterm: BABW</t>
  </si>
  <si>
    <t>Eindterm: Regeling optische en geluidssignalen</t>
  </si>
  <si>
    <t>Eindterm: Vergunning, ontheffing en vrijstelling</t>
  </si>
  <si>
    <t>Eindterm: Arbeidsomstandighedenwet</t>
  </si>
  <si>
    <t>Eindterm: Arbeidsomstandighedenbesluit</t>
  </si>
  <si>
    <t>Eindterm: Omgaan met agressie</t>
  </si>
  <si>
    <t>Eindterm: PBM's</t>
  </si>
  <si>
    <t>Onderwerp: Veiligheid en Risico's</t>
  </si>
  <si>
    <t>Eindterm: Controle van de wegafzetting</t>
  </si>
  <si>
    <t>Eindterm: Risico's en Gevaar</t>
  </si>
  <si>
    <t>Eindterm: Plaatsingsinstructie</t>
  </si>
  <si>
    <t>Eindterm: Wijze</t>
  </si>
  <si>
    <t>Eindterm: Praktisch</t>
  </si>
  <si>
    <t>Eindterm: Omleiden</t>
  </si>
  <si>
    <t>Onderwerp: BRL9101</t>
  </si>
  <si>
    <t>1.1</t>
  </si>
  <si>
    <t>1.2</t>
  </si>
  <si>
    <t>1.3</t>
  </si>
  <si>
    <t>1.4</t>
  </si>
  <si>
    <t>1.5</t>
  </si>
  <si>
    <t>1.6</t>
  </si>
  <si>
    <t>1.7</t>
  </si>
  <si>
    <t>1.8</t>
  </si>
  <si>
    <t>1.9</t>
  </si>
  <si>
    <t>2.1</t>
  </si>
  <si>
    <t>2.2</t>
  </si>
  <si>
    <t>2.3</t>
  </si>
  <si>
    <t>2.4</t>
  </si>
  <si>
    <t>2.5</t>
  </si>
  <si>
    <t>3.1</t>
  </si>
  <si>
    <t>3.2</t>
  </si>
  <si>
    <t>4.1</t>
  </si>
  <si>
    <t>4.2</t>
  </si>
  <si>
    <t>4.3</t>
  </si>
  <si>
    <t>5.1</t>
  </si>
  <si>
    <t>5.2</t>
  </si>
  <si>
    <t>6.1</t>
  </si>
  <si>
    <t>6.2</t>
  </si>
  <si>
    <t>6.4</t>
  </si>
  <si>
    <t>7.1</t>
  </si>
  <si>
    <t>7.2</t>
  </si>
  <si>
    <t>Kent de drie opties voor het afwikkelen van het verkeer bij het toepassen van wisselstroken bij stationaire afzettingen zoals beschreven in CROW 96b bijlage 2</t>
  </si>
  <si>
    <r>
      <t xml:space="preserve">Kent de betekenis van de RVV verkeersborden uit de hoofstukken; A, B, C1 t/7a, C8, C9, C11 t/m C16, C23, D, E (parkeren niet), F1, F2, F5 t/m F9, G1 t/m 9, G11 t/m G14, H, J1 t/m J9, J16, J20 t/m J25, J29, J37 t/m J38, </t>
    </r>
    <r>
      <rPr>
        <sz val="11"/>
        <color theme="1"/>
        <rFont val="Calibri (Body)"/>
      </rPr>
      <t>K1 t/m K10</t>
    </r>
    <r>
      <rPr>
        <sz val="11"/>
        <color theme="1"/>
        <rFont val="Calibri"/>
        <family val="2"/>
        <scheme val="minor"/>
      </rPr>
      <t>, L3, L4 t/m L9, L11, L17, L20, L21</t>
    </r>
  </si>
  <si>
    <t>Onderwerp: Arbowetgeving</t>
  </si>
  <si>
    <t>Eindterm: Risico's bij wegwerken</t>
  </si>
  <si>
    <t>Eindterm: Proces en Verandwoordelijkheiden</t>
  </si>
  <si>
    <t>Onderwerp: Plaatsen en Verwijderen</t>
  </si>
  <si>
    <t>Onderwerp: Omleiden en Spoorwegovergangen</t>
  </si>
  <si>
    <t>Eindterm: Spoorwegovergangen</t>
  </si>
  <si>
    <t>Onderwerp</t>
  </si>
  <si>
    <t>Eindterm</t>
  </si>
  <si>
    <t>Aantal vragen</t>
  </si>
  <si>
    <t>Gewicht / vraag</t>
  </si>
  <si>
    <t>Punten / eindterm</t>
  </si>
  <si>
    <t>Punten / onderwerp</t>
  </si>
  <si>
    <t>% / Punten / onderwerp</t>
  </si>
  <si>
    <r>
      <rPr>
        <b/>
        <sz val="11"/>
        <color theme="1"/>
        <rFont val="Calibri"/>
        <family val="2"/>
        <scheme val="minor"/>
      </rPr>
      <t>1</t>
    </r>
    <r>
      <rPr>
        <sz val="11"/>
        <color theme="1"/>
        <rFont val="Calibri"/>
        <family val="2"/>
        <scheme val="minor"/>
      </rPr>
      <t xml:space="preserve"> CROW</t>
    </r>
  </si>
  <si>
    <t>1.4 Inleidende ruimte</t>
  </si>
  <si>
    <t>1.7 Verkeersruimte</t>
  </si>
  <si>
    <r>
      <rPr>
        <b/>
        <sz val="11"/>
        <color theme="1"/>
        <rFont val="Calibri"/>
        <family val="2"/>
        <scheme val="minor"/>
      </rPr>
      <t xml:space="preserve">2 </t>
    </r>
    <r>
      <rPr>
        <sz val="11"/>
        <color theme="1"/>
        <rFont val="Calibri"/>
        <family val="2"/>
        <scheme val="minor"/>
      </rPr>
      <t>Verkeerswetgeving</t>
    </r>
  </si>
  <si>
    <t>2.1 Wegenverkeerswet</t>
  </si>
  <si>
    <t>2.4 Regeling optische en geluidsignalen</t>
  </si>
  <si>
    <t>2.5 Vergunning, ontheffing en vrijstelling</t>
  </si>
  <si>
    <r>
      <rPr>
        <b/>
        <sz val="11"/>
        <color theme="1"/>
        <rFont val="Calibri"/>
        <family val="2"/>
        <scheme val="minor"/>
      </rPr>
      <t xml:space="preserve">3 </t>
    </r>
    <r>
      <rPr>
        <sz val="11"/>
        <color theme="1"/>
        <rFont val="Calibri"/>
        <family val="2"/>
        <scheme val="minor"/>
      </rPr>
      <t>Arbowetgeving</t>
    </r>
  </si>
  <si>
    <t>3.1 Arbeidsomstandighedenwet</t>
  </si>
  <si>
    <t>3.2 Arbeidsomstandighedenbesluit</t>
  </si>
  <si>
    <r>
      <rPr>
        <b/>
        <sz val="11"/>
        <color theme="1"/>
        <rFont val="Calibri"/>
        <family val="2"/>
        <scheme val="minor"/>
      </rPr>
      <t xml:space="preserve">4 </t>
    </r>
    <r>
      <rPr>
        <sz val="11"/>
        <color theme="1"/>
        <rFont val="Calibri"/>
        <family val="2"/>
        <scheme val="minor"/>
      </rPr>
      <t>Veiligheid en Risico's</t>
    </r>
  </si>
  <si>
    <t>4.1 Risico's bij wegwerken</t>
  </si>
  <si>
    <t>4.2 Omgaan met agressie</t>
  </si>
  <si>
    <r>
      <rPr>
        <b/>
        <sz val="11"/>
        <color theme="1"/>
        <rFont val="Calibri"/>
        <family val="2"/>
        <scheme val="minor"/>
      </rPr>
      <t xml:space="preserve">5 </t>
    </r>
    <r>
      <rPr>
        <sz val="11"/>
        <color theme="1"/>
        <rFont val="Calibri"/>
        <family val="2"/>
        <scheme val="minor"/>
      </rPr>
      <t>BRL9101</t>
    </r>
  </si>
  <si>
    <t>5.1 Proces en Verantwoordelijkheden</t>
  </si>
  <si>
    <t>5.2 Controle van de afzetting</t>
  </si>
  <si>
    <r>
      <rPr>
        <b/>
        <sz val="11"/>
        <color theme="1"/>
        <rFont val="Calibri"/>
        <family val="2"/>
        <scheme val="minor"/>
      </rPr>
      <t xml:space="preserve">6 </t>
    </r>
    <r>
      <rPr>
        <sz val="11"/>
        <color theme="1"/>
        <rFont val="Calibri"/>
        <family val="2"/>
        <scheme val="minor"/>
      </rPr>
      <t>Plaatsen en Verwijderen</t>
    </r>
  </si>
  <si>
    <t>6.2 Plaatsingsinstructie</t>
  </si>
  <si>
    <r>
      <rPr>
        <b/>
        <sz val="11"/>
        <color theme="1"/>
        <rFont val="Calibri"/>
        <family val="2"/>
        <scheme val="minor"/>
      </rPr>
      <t xml:space="preserve">7 </t>
    </r>
    <r>
      <rPr>
        <sz val="11"/>
        <color theme="1"/>
        <rFont val="Calibri"/>
        <family val="2"/>
        <scheme val="minor"/>
      </rPr>
      <t>Omleiden en Spoorwegovergangen</t>
    </r>
  </si>
  <si>
    <t>7.1 Omleiden</t>
  </si>
  <si>
    <t>7.2 Spoorwegovergangen</t>
  </si>
  <si>
    <t xml:space="preserve">totaal aantal </t>
  </si>
  <si>
    <t>Taxonomie code</t>
  </si>
  <si>
    <t>Type kennis</t>
  </si>
  <si>
    <t>Omschrijving</t>
  </si>
  <si>
    <t>kennis</t>
  </si>
  <si>
    <t>Informatie kunnen herinneren en reproduceren </t>
  </si>
  <si>
    <t>begrip</t>
  </si>
  <si>
    <t>Informatie kunnen uitleggen en toelichten </t>
  </si>
  <si>
    <t>toepassen</t>
  </si>
  <si>
    <t>Informatie (kennis) kunnen gebruiken om een activiteit uit te voeren </t>
  </si>
  <si>
    <t>% toepassings vragen</t>
  </si>
  <si>
    <t>Vakman</t>
  </si>
  <si>
    <t>K</t>
  </si>
  <si>
    <t>1.9.2</t>
  </si>
  <si>
    <t>2.1.2</t>
  </si>
  <si>
    <t>6.2.3</t>
  </si>
  <si>
    <t>Medewerker</t>
  </si>
  <si>
    <t>Medwerker</t>
  </si>
  <si>
    <r>
      <t xml:space="preserve">Toetsmatrijs </t>
    </r>
    <r>
      <rPr>
        <sz val="16"/>
        <color theme="1"/>
        <rFont val="Calibri (Body)"/>
      </rPr>
      <t>Vakman</t>
    </r>
  </si>
  <si>
    <t>aantal</t>
  </si>
  <si>
    <r>
      <rPr>
        <b/>
        <sz val="16"/>
        <color rgb="FF000000"/>
        <rFont val="Calibri Light"/>
        <family val="2"/>
      </rPr>
      <t>Taxonomie</t>
    </r>
    <r>
      <rPr>
        <sz val="16"/>
        <color rgb="FF000000"/>
        <rFont val="Calibri Light"/>
        <family val="2"/>
      </rPr>
      <t xml:space="preserve"> Vakman</t>
    </r>
  </si>
  <si>
    <t>aandeel</t>
  </si>
  <si>
    <t>Toepassings vraag</t>
  </si>
  <si>
    <t>ja</t>
  </si>
  <si>
    <t>nee</t>
  </si>
  <si>
    <t>Vragen / Ondewerp</t>
  </si>
  <si>
    <t>Punten / Onderwerp</t>
  </si>
  <si>
    <t>1 CROW</t>
  </si>
  <si>
    <t>2 Verkeerswetgeving</t>
  </si>
  <si>
    <t>4 Veiligheid en Risico's</t>
  </si>
  <si>
    <t>5 BRL9101</t>
  </si>
  <si>
    <t>6 Plaatsen en Verwijderen</t>
  </si>
  <si>
    <t>7 Omleiden en Spoorwegovergangen</t>
  </si>
  <si>
    <t>-</t>
  </si>
  <si>
    <t xml:space="preserve">Cesuur is </t>
  </si>
  <si>
    <t>3 Arbowetgeving</t>
  </si>
  <si>
    <t>Kan de wegttypes conform duurzaamveilig benoemen zoals beschreven in de CROW 96 reeks</t>
  </si>
  <si>
    <t>Weet wat de feitelijke snelheid betekent voor de te nemen verkeersmaatregel</t>
  </si>
  <si>
    <t>Kan een permanent verkeersbord op de juiste wijze afkruizen (hoofstuk 12.4.2 &amp; fig 77 CROW 96b &amp; hoofstuk 4.4 CROW 96A en 96B)</t>
  </si>
  <si>
    <t>Kent de eisen OTB-16-1 t/m OTB-16-4 en OTB-18-02 mbt het afkruizen en van permanente verkeersborden (CROW 96A en 96B)</t>
  </si>
  <si>
    <t>Kent de definitie van een waarschuwingshek zoals beschreven CROW publicatie 96A en 96B</t>
  </si>
  <si>
    <t>Kent de maatvoering van een groot en klein waarschuwingshek, zoals beschreven in CROW publicatie 96A en 96B, met uitzondering van de toleranties.</t>
  </si>
  <si>
    <t>Weet wanneer een waarschuwinghek aan beide kanten moet zijn voorzien van reflectie, zie eis WSH-01-03 uit de CROW publicatie 96A en 96B.</t>
  </si>
  <si>
    <t>Kent de definitie van een actiewagen zoals beschreven CROW publicatie 96A en 96B</t>
  </si>
  <si>
    <t>Kent de definitie van een actieraam zoals beschreven CROW publicatie 96A en 96B</t>
  </si>
  <si>
    <t>Weet dat de maatvoering van het actieraam is afgestemt op de van toepassing zijnde RVV-borden zoals beschreven in hoofdstuk 5.3.1.1 in de CROW publicatie 96A en 96B</t>
  </si>
  <si>
    <t>Kent de definitie van een geleidebaken zoals beschreven CROW publicatie 96A en 96B</t>
  </si>
  <si>
    <t>Kent de definitie van een verkeerskegel zoals beschreven CROW publicatie 96A en 96B</t>
  </si>
  <si>
    <t>Kent de onderlinge afstand van borden in een wegafzetting conform tabel I-4 uit CROW publicatie 96A en 96B</t>
  </si>
  <si>
    <t>Kent de definitie van mobiele informatieborden zoals beschreven in de CROW publicatie 96A en 96B</t>
  </si>
  <si>
    <t>Kent de definitie van een MRS zoals beschreven CROW publicatie 96A en 96B</t>
  </si>
  <si>
    <t>Kent de definitie van een TRS zoals beschreven CROW publicatie 96A en 96B</t>
  </si>
  <si>
    <t>Kan uitleggen wanneer een VMS moet worden toegepast</t>
  </si>
  <si>
    <t>Weet wanneer een verzwaarde actiewagen met botsabsorber moet worden ingezet conform hoofstuk 5.3.2 in de CROW publicatie 96A en 96B</t>
  </si>
  <si>
    <t>weet dat verzwaarde actiewagen met botsabsorber geplaatst moet worden met de wielen in rechtstand</t>
  </si>
  <si>
    <t>Kent de onderlinge afstand van verkeerskegels en geleidebakens in rechtstand conform tabel 8 in de CROW publicatie 96B</t>
  </si>
  <si>
    <t>Weet dat de onderlinge afstand van de langsafzetting in en bocht kleiner is dan in een rechtstand ten behoeve van de visuele geleiding</t>
  </si>
  <si>
    <t>Kent de definitie van een voertuigkerendebarrier zoals beschreven CROW publicatie 96A en 96B</t>
  </si>
  <si>
    <t>Weet dat de voertuigkerende barrier geplaatst moet worden conform de instructies van de leverancier/fabrikant zoals beschreven in eis VTKB-01-06</t>
  </si>
  <si>
    <t>Weet dat de voertuigkerende barrier gekoppeld moet worden conform de instructies van de leverancier/fabrikant zoals beschreven in eis VTKB-01-07</t>
  </si>
  <si>
    <t>Kent de eisen BRF-01-01, BRF-01-02, BRF-02-01 t/m BRF-02-05 (vorm en plaatsing)</t>
  </si>
  <si>
    <t>Kan op basis van een tekening/verkeersplan bepalen waar de barrier moet worden geplaatst</t>
  </si>
  <si>
    <t>Weet wanneer er verkeerskegels in plaats van geleidebakens mogen worden gebruikt als langsafzetting</t>
  </si>
  <si>
    <t>Kent de functies van de inleidende ruimte zoals beschreven in hoofdstuk 5.2 van CROW 96B</t>
  </si>
  <si>
    <t>Kent de relatie snelheid en onderlinge afstand</t>
  </si>
  <si>
    <t>Weet dat de onderline afstand van de losse strips van de andreasstrips tussen de 3 en 5 meter moet zijn</t>
  </si>
  <si>
    <t>Weet dat de andreasstrips op de vluchtstrook recht achter elkaar moeten worden geplaatst (zie maatregelfiguur 912 en 913 CROW 96a)</t>
  </si>
  <si>
    <t>Weet dat de andreasstrips op de rijstrook verspringen, in de richting van de verdrijving, achter elkaar moeten worden geplaatst (zie maatregelfiguur 912 en 913 CROW 96a)</t>
  </si>
  <si>
    <t>Weet dat andreasstips niet worden geplaatrst voor een verdrijf wagen die het verkeer van de rechterrijstrook naar de uitvoegstrook geleid (zie maatregelfiguur 310 en 311 CROW 96a)</t>
  </si>
  <si>
    <t>Kent het doel van de vrije ruimte, zoals beschreven in hoofstruk 5.5.2 van 96B</t>
  </si>
  <si>
    <t>Kent de maatvoering van de vrije ruimte, zoals beschreven in hoofstruk 5.5.2 van 96B</t>
  </si>
  <si>
    <t>Kent de lengte van de veiligheidsruimte, conform tabel 9 van 96B</t>
  </si>
  <si>
    <t>Kent het doel van de veiligheidsruimte, zoals beschreven in hoofdstuk 5.5.1 van 96B</t>
  </si>
  <si>
    <t>Weet dat het nulpunt bij stationaire afzettingen op NSW, RSW en GOW wegen gemarkeerd moet worden (hoofdstuk 2.2.5 CROW 96b)</t>
  </si>
  <si>
    <t>Weet hoe het nulpunt gemarkeerd moet worden (hoofstuk 2.2.5 CROW 96b)</t>
  </si>
  <si>
    <t>Kan bijlage 2 96B tabel 1, opzoeken</t>
  </si>
  <si>
    <t>Weet dat een VRI bestaande uit meer dan 2 fases bekabeld moet worden uitgevoerd</t>
  </si>
  <si>
    <t xml:space="preserve">Weet dat de inzet van verkeersregelaars beperkt moet worden tot die situaties waarin alle andere mogelijkheden en de standaardmaatregelen niet meer toereikend zijn om een goede doorstroming te garanderen (zoals beschreven in de CROW 96b) </t>
  </si>
  <si>
    <t>Ken de juiste positie van de verkeersregelaar, ten opzichte van de verkeersmaatregelen, bepalen zoals beschreven in hoofstuk 10.10 van de CROW 96b</t>
  </si>
  <si>
    <r>
      <t>Kent de maximale lengte van een werkvak, tabel 6 uit de CROW 96b</t>
    </r>
    <r>
      <rPr>
        <b/>
        <sz val="11"/>
        <color theme="1"/>
        <rFont val="Calibri"/>
        <family val="2"/>
        <scheme val="minor"/>
      </rPr>
      <t xml:space="preserve"> (weet dat er een maximale lengte is)</t>
    </r>
  </si>
  <si>
    <t>Kent de verkeersregels m.b.t. tot de plaats op de weg zoals beschreven in art 3 tm/ 10</t>
  </si>
  <si>
    <t>Kent de algemene bepaling ten aanzien van het plaatsen van verkeersborden art 6, 7, 8, 9, 10, 12, 12a en 14 van de uitvoeringsvoorschriften</t>
  </si>
  <si>
    <t>kent de algemene bepaling ten aanzien van de uitvoering verkeersborden art 16  van de uitvoeringsvoorschriften</t>
  </si>
  <si>
    <t>Kan de maatvoering van de ronde en driehoekige borden benoemen bij verschillende snelheden zoals bepaald in de NEN 3381 (zie ook CROW 96A en 96B</t>
  </si>
  <si>
    <t>Kan verklaren waarom er bij een hoger gereden snelheid grotere borden moeten worden toegepast</t>
  </si>
  <si>
    <t>Weet wanneer en hoe het zwaailicht gebruikt moet worden zoals beschreven in paragraaf 3.7.2 en 3.7.3 van CROW 96a</t>
  </si>
  <si>
    <t>Weet dat de gemiddelde reactietijd van de weggebruiker 1 seconde bedraagt</t>
  </si>
  <si>
    <t>Weet dat een veilige afstand houden (buiten de persoonlijke ruimte van de weggebruiker) agressie verlagend kan werken</t>
  </si>
  <si>
    <t>Weet dat begrip tonen voor de situatie agressie verlagend kan werken</t>
  </si>
  <si>
    <t>Weet dat uitleg geven over de situatie agressie verlagend kan werken</t>
  </si>
  <si>
    <t>weet dat netjes blijven, de weggebruiker aanspreken met u, agressie verlagend kan werken</t>
  </si>
  <si>
    <t>Weet waar de signaalkleding aan moet voldoen, zoals beschreven in hoofstuk 7.1.1 van CROW publicatie 96A en 96B</t>
  </si>
  <si>
    <t>Weet dat het dragen van veilgheidsschoenen  tijdens het werk altijd verplicht is</t>
  </si>
  <si>
    <t>Kan bepalen of de geplaatste verkeersborden voldoende zichtbaar zijn voor de weggebruikers</t>
  </si>
  <si>
    <t>Kan beoordelen of een wegafzetting juist en conform het verkeersplan is geplaatst</t>
  </si>
  <si>
    <t>Kan beoordelen of een wegafzetting juist en conform een CROW standaardmaatregelfiguur is geplaatst</t>
  </si>
  <si>
    <t>Kan de staat van onderhoud van het afzetmateriaal beoordelen op basis van het beeldkwaliteitsnivau beschreven in de CROW publicatie 96A en 96B</t>
  </si>
  <si>
    <t>Kan een controle van het plaatsingproces uitvoeren conform bijlage 4 van de BRL9101</t>
  </si>
  <si>
    <t>Kan een in stand houdingscontrole toepassen conform bijlage 4 van de BRL9101</t>
  </si>
  <si>
    <t>Kan een controle van het verwijderingsproces uitvoeren conform bijlage 4 van de BRL9101</t>
  </si>
  <si>
    <t>Kan de plaatsingsinstructie toepassen van figuur 210 CROW 96a</t>
  </si>
  <si>
    <t>Kan de verwijderingsinstructie toepassen van figuur 210 CROW 96a</t>
  </si>
  <si>
    <t>Kan de plaatsingsinstructie toepassen van een MRS</t>
  </si>
  <si>
    <t>Kan de verwijderingsinstructie toepassen van een MRS</t>
  </si>
  <si>
    <t>Kan de plaatsingsinstructie toepassen van figuur 1122 CROW 96b</t>
  </si>
  <si>
    <t>Kan de plaatsingsinstructie toepassen van figuur 1205 CROW 96b</t>
  </si>
  <si>
    <t>Kan de plaatsingsinstructie toepassen van figuur 1306c CROW 96b</t>
  </si>
  <si>
    <t>Kan de plaatsingsinstructie toepassen van figuur 1306a CROW 96b</t>
  </si>
  <si>
    <t>Kent de basisconfiguratie voor de aanduiding van de omleiding (hoofstuk 12.4.2 CROW 96b)</t>
  </si>
  <si>
    <t>Weet hoe de vooraankondiging van een omleiding eruit ziet (fig. 73 CROW 96b)</t>
  </si>
  <si>
    <t>Kent de basisconfiguratie voor de aanduiding van een omleiding voor voetgangers en fietsers (hoofstuk 12.5.1 en fig 83 CROW 96b)</t>
  </si>
  <si>
    <t>Kent de basisconfiguratie voor de aanduiding van een omleiding voor erftoegangswegen (hoofstuk 12.5.2 en fig 84 CROW 96b)</t>
  </si>
  <si>
    <t>Kent de basisconfiguratie voor de aanduiding van een omleiding voor gebiedsontsluitingswegen (hoofstuk 12.5.3 en fig 85 CROW 96b)</t>
  </si>
  <si>
    <t>Kent de basisconfiguratie voor de aanduiding van een omleiding voor regionale stroomwegen (hoofstuk 12.5.4 en fig 86 CROW 96b)</t>
  </si>
  <si>
    <t>Kent de basisconfiguratie voor de aanduiding van een omleiding bij een volledige afsluiting op een nationale stroomwegen (fig 6-19 CROW 96a)</t>
  </si>
  <si>
    <t>Weet dat een extra risico voor de weggebruiker van wegwerkzaamheden bij een spoorwegovergang kan zijn dat de werkzaamheden  een verstoring van de afwikkeling van het verkeer tot gevolg kunnen hebben, waardoor een wachtrij ontstaat en weggebruikers op de overweg stil gaan staan. Bij overwegen waar de weggebruikers in de dagelijkse situatie niet of nauwelijks worden geconfronteerd met wachtrijen als gevolg van een hoog verkeersaanbod, is de kans groot dat zij in de tijdelijke situatie verrast worden en op de overweg stil gaan staan</t>
  </si>
  <si>
    <t>Weet dat een extra risico voor de weggebruiker van wegwerkzaamheden bij een spoorwegovergang kan zijn dat bij afzettingen waarbij weggebruikers gebruik maken van de rijstrook of rijbaan van het tegemoetkomend verkeer, ontbreekt de slagboom voor de overweg waardoor de weggebruikers niet (of te laat) in de gaten hebben dat de overweg is gesloten. Aan de andere zijde van het spoor wordt de weggebruiker wel met een slagboom geconfronteerd, waardoor de weggebruiker niet kan doorrijden</t>
  </si>
  <si>
    <t>minimaal benodigde punten voor slaging 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</si>
</sst>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sz val="11"/>
      <color rgb="FF000000"/>
      <name val="Calibri"/>
      <family val="2"/>
      <scheme val="minor"/>
    </font>
    <font>
      <b/>
      <sz val="11"/>
      <color theme="1"/>
      <name val="Calibri"/>
      <family val="2"/>
      <scheme val="minor"/>
    </font>
    <font>
      <sz val="11"/>
      <color rgb="FFFF0000"/>
      <name val="Calibri"/>
      <family val="2"/>
      <scheme val="minor"/>
    </font>
    <font>
      <sz val="11"/>
      <color theme="1"/>
      <name val="Calibri"/>
      <family val="2"/>
      <scheme val="minor"/>
    </font>
    <font>
      <b/>
      <sz val="11"/>
      <color theme="0"/>
      <name val="Calibri"/>
      <family val="2"/>
      <scheme val="minor"/>
    </font>
    <font>
      <b/>
      <sz val="11"/>
      <color rgb="FF000000"/>
      <name val="Calibri"/>
      <family val="2"/>
      <scheme val="minor"/>
    </font>
    <font>
      <sz val="11"/>
      <color theme="1"/>
      <name val="Calibri (Body)"/>
    </font>
    <font>
      <b/>
      <sz val="16"/>
      <color theme="1"/>
      <name val="Calibri (Body)"/>
    </font>
    <font>
      <sz val="14"/>
      <color rgb="FF000000"/>
      <name val="Calibri Light"/>
      <family val="2"/>
    </font>
    <font>
      <b/>
      <sz val="11"/>
      <color rgb="FFFFFFFF"/>
      <name val="Calibri"/>
      <family val="2"/>
      <scheme val="minor"/>
    </font>
    <font>
      <sz val="10"/>
      <color rgb="FF000000"/>
      <name val="Helvetica"/>
      <family val="2"/>
    </font>
    <font>
      <sz val="16"/>
      <color theme="1"/>
      <name val="Calibri (Body)"/>
    </font>
    <font>
      <sz val="16"/>
      <color rgb="FF000000"/>
      <name val="Calibri Light"/>
      <family val="2"/>
    </font>
    <font>
      <b/>
      <sz val="16"/>
      <color rgb="FF000000"/>
      <name val="Calibri Light"/>
      <family val="2"/>
    </font>
    <font>
      <sz val="11"/>
      <color theme="0" tint="-0.499984740745262"/>
      <name val="Calibri"/>
      <family val="2"/>
      <scheme val="minor"/>
    </font>
    <font>
      <b/>
      <sz val="11"/>
      <color theme="0" tint="-0.499984740745262"/>
      <name val="Calibri"/>
      <family val="2"/>
      <scheme val="minor"/>
    </font>
  </fonts>
  <fills count="5">
    <fill>
      <patternFill patternType="none"/>
    </fill>
    <fill>
      <patternFill patternType="gray125"/>
    </fill>
    <fill>
      <patternFill patternType="solid">
        <fgColor rgb="FFE62B27"/>
        <bgColor indexed="64"/>
      </patternFill>
    </fill>
    <fill>
      <patternFill patternType="solid">
        <fgColor rgb="FF00B050"/>
        <bgColor indexed="64"/>
      </patternFill>
    </fill>
    <fill>
      <patternFill patternType="solid">
        <fgColor rgb="FFE62B27"/>
        <bgColor rgb="FF000000"/>
      </patternFill>
    </fill>
  </fills>
  <borders count="32">
    <border>
      <left/>
      <right/>
      <top/>
      <bottom/>
      <diagonal/>
    </border>
    <border>
      <left/>
      <right/>
      <top/>
      <bottom style="thin">
        <color theme="0" tint="-0.14996795556505021"/>
      </bottom>
      <diagonal/>
    </border>
    <border>
      <left/>
      <right/>
      <top style="thin">
        <color theme="0" tint="-0.14996795556505021"/>
      </top>
      <bottom style="thin">
        <color theme="0" tint="-0.14993743705557422"/>
      </bottom>
      <diagonal/>
    </border>
    <border>
      <left/>
      <right/>
      <top/>
      <bottom style="thin">
        <color rgb="FFD9D9D9"/>
      </bottom>
      <diagonal/>
    </border>
    <border>
      <left/>
      <right/>
      <top style="thin">
        <color theme="0" tint="-0.14993743705557422"/>
      </top>
      <bottom style="thin">
        <color theme="0" tint="-0.14993743705557422"/>
      </bottom>
      <diagonal/>
    </border>
    <border>
      <left/>
      <right/>
      <top style="thin">
        <color theme="0" tint="-0.14996795556505021"/>
      </top>
      <bottom/>
      <diagonal/>
    </border>
    <border>
      <left/>
      <right/>
      <top/>
      <bottom style="thin">
        <color theme="0" tint="-0.14993743705557422"/>
      </bottom>
      <diagonal/>
    </border>
    <border>
      <left/>
      <right/>
      <top style="thin">
        <color theme="0" tint="-0.14993743705557422"/>
      </top>
      <bottom/>
      <diagonal/>
    </border>
    <border>
      <left/>
      <right/>
      <top/>
      <bottom style="thin">
        <color theme="0" tint="-0.14990691854609822"/>
      </bottom>
      <diagonal/>
    </border>
    <border>
      <left/>
      <right/>
      <top style="thin">
        <color theme="0" tint="-0.14990691854609822"/>
      </top>
      <bottom/>
      <diagonal/>
    </border>
    <border>
      <left/>
      <right/>
      <top/>
      <bottom style="thin">
        <color theme="0" tint="-0.1498764000366222"/>
      </bottom>
      <diagonal/>
    </border>
    <border>
      <left/>
      <right/>
      <top style="thin">
        <color theme="0" tint="-0.1498764000366222"/>
      </top>
      <bottom/>
      <diagonal/>
    </border>
    <border>
      <left/>
      <right/>
      <top/>
      <bottom style="thin">
        <color theme="0" tint="-0.1498458815271462"/>
      </bottom>
      <diagonal/>
    </border>
    <border>
      <left/>
      <right/>
      <top style="thin">
        <color theme="0" tint="-0.1498458815271462"/>
      </top>
      <bottom/>
      <diagonal/>
    </border>
    <border>
      <left/>
      <right/>
      <top/>
      <bottom style="thin">
        <color theme="0" tint="-0.14981536301767021"/>
      </bottom>
      <diagonal/>
    </border>
    <border>
      <left/>
      <right/>
      <top style="thin">
        <color theme="0" tint="-0.14981536301767021"/>
      </top>
      <bottom/>
      <diagonal/>
    </border>
    <border>
      <left/>
      <right/>
      <top/>
      <bottom style="thin">
        <color theme="0" tint="-0.14978484450819421"/>
      </bottom>
      <diagonal/>
    </border>
    <border>
      <left/>
      <right/>
      <top style="thin">
        <color theme="0" tint="-0.14993743705557422"/>
      </top>
      <bottom style="thin">
        <color theme="0" tint="-0.14978484450819421"/>
      </bottom>
      <diagonal/>
    </border>
    <border>
      <left/>
      <right/>
      <top style="thin">
        <color theme="0" tint="-0.14993743705557422"/>
      </top>
      <bottom style="thin">
        <color theme="0" tint="-0.14996795556505021"/>
      </bottom>
      <diagonal/>
    </border>
    <border>
      <left/>
      <right/>
      <top style="thin">
        <color theme="0" tint="-0.14996795556505021"/>
      </top>
      <bottom style="thin">
        <color theme="0" tint="-0.1499679555650502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s>
  <cellStyleXfs count="2">
    <xf numFmtId="0" fontId="0" fillId="0" borderId="0"/>
    <xf numFmtId="9" fontId="4" fillId="0" borderId="0" applyFont="0" applyFill="0" applyBorder="0" applyAlignment="0" applyProtection="0"/>
  </cellStyleXfs>
  <cellXfs count="155">
    <xf numFmtId="0" fontId="0" fillId="0" borderId="0" xfId="0"/>
    <xf numFmtId="0" fontId="1" fillId="0" borderId="0" xfId="0" applyFont="1"/>
    <xf numFmtId="0" fontId="0" fillId="0" borderId="1" xfId="0" applyBorder="1"/>
    <xf numFmtId="0" fontId="0" fillId="0" borderId="2" xfId="0" applyBorder="1"/>
    <xf numFmtId="0" fontId="1" fillId="0" borderId="3" xfId="0" applyFont="1" applyBorder="1"/>
    <xf numFmtId="0" fontId="2" fillId="0" borderId="0" xfId="0" applyFont="1"/>
    <xf numFmtId="0" fontId="3" fillId="0" borderId="0" xfId="0" applyFont="1"/>
    <xf numFmtId="0" fontId="0" fillId="0" borderId="0" xfId="0" applyAlignment="1">
      <alignment wrapText="1"/>
    </xf>
    <xf numFmtId="0" fontId="0" fillId="0" borderId="0" xfId="0" applyAlignment="1">
      <alignment horizontal="center" vertical="center"/>
    </xf>
    <xf numFmtId="0" fontId="1" fillId="0" borderId="0" xfId="0" applyFont="1" applyBorder="1"/>
    <xf numFmtId="0" fontId="0" fillId="0" borderId="0" xfId="0" applyAlignment="1">
      <alignment horizontal="left" vertical="center"/>
    </xf>
    <xf numFmtId="0" fontId="0" fillId="0" borderId="0" xfId="0" applyAlignment="1">
      <alignment horizontal="left"/>
    </xf>
    <xf numFmtId="0" fontId="0" fillId="0" borderId="0" xfId="0" applyFill="1"/>
    <xf numFmtId="0" fontId="0" fillId="0" borderId="0" xfId="0" applyBorder="1"/>
    <xf numFmtId="0" fontId="5" fillId="2" borderId="0" xfId="0" applyFont="1" applyFill="1"/>
    <xf numFmtId="0" fontId="6" fillId="0" borderId="0" xfId="0" applyFont="1"/>
    <xf numFmtId="0" fontId="6" fillId="0" borderId="0" xfId="0" applyFont="1" applyBorder="1"/>
    <xf numFmtId="0" fontId="5" fillId="2" borderId="0" xfId="0" applyFont="1" applyFill="1" applyAlignment="1">
      <alignment horizontal="left"/>
    </xf>
    <xf numFmtId="0" fontId="2" fillId="0" borderId="0" xfId="0" applyFont="1" applyAlignment="1">
      <alignment horizontal="left" vertical="center"/>
    </xf>
    <xf numFmtId="0" fontId="2" fillId="0" borderId="0" xfId="0" applyFont="1" applyAlignment="1">
      <alignment horizontal="center" vertical="center"/>
    </xf>
    <xf numFmtId="0" fontId="0" fillId="0" borderId="1" xfId="0" applyBorder="1" applyAlignment="1">
      <alignment wrapText="1"/>
    </xf>
    <xf numFmtId="0" fontId="5" fillId="0" borderId="0" xfId="0" applyFont="1" applyAlignment="1">
      <alignment horizontal="left"/>
    </xf>
    <xf numFmtId="0" fontId="5" fillId="2" borderId="0" xfId="0" applyFont="1" applyFill="1" applyAlignment="1">
      <alignment horizontal="center" vertical="center" wrapText="1"/>
    </xf>
    <xf numFmtId="0" fontId="2" fillId="0" borderId="0" xfId="0" applyFont="1" applyAlignment="1">
      <alignment horizontal="right"/>
    </xf>
    <xf numFmtId="0" fontId="0" fillId="0" borderId="1" xfId="0" applyBorder="1" applyAlignment="1">
      <alignment horizontal="center" vertical="center"/>
    </xf>
    <xf numFmtId="0" fontId="0" fillId="0" borderId="4" xfId="0" applyBorder="1"/>
    <xf numFmtId="0" fontId="0" fillId="0" borderId="4" xfId="0" applyBorder="1" applyAlignment="1">
      <alignment horizontal="center" vertical="center"/>
    </xf>
    <xf numFmtId="0" fontId="2" fillId="0" borderId="1" xfId="0" applyFont="1" applyBorder="1" applyAlignment="1">
      <alignment horizontal="center" vertical="center"/>
    </xf>
    <xf numFmtId="9" fontId="0" fillId="0" borderId="1" xfId="1" applyFont="1" applyBorder="1" applyAlignment="1">
      <alignment horizontal="center"/>
    </xf>
    <xf numFmtId="0" fontId="2" fillId="0" borderId="0" xfId="0" applyFont="1" applyBorder="1" applyAlignment="1">
      <alignment horizontal="center" vertical="center"/>
    </xf>
    <xf numFmtId="0" fontId="0" fillId="0" borderId="0" xfId="0" applyBorder="1" applyAlignment="1">
      <alignment horizontal="center"/>
    </xf>
    <xf numFmtId="0" fontId="0" fillId="0" borderId="1" xfId="0" applyBorder="1" applyAlignment="1">
      <alignment horizontal="left" vertical="center"/>
    </xf>
    <xf numFmtId="0" fontId="2" fillId="0" borderId="5" xfId="0" applyFont="1" applyBorder="1" applyAlignment="1">
      <alignment horizontal="center" vertical="center"/>
    </xf>
    <xf numFmtId="0" fontId="0" fillId="0" borderId="5" xfId="0" applyBorder="1" applyAlignment="1">
      <alignment horizontal="center"/>
    </xf>
    <xf numFmtId="0" fontId="0" fillId="0" borderId="6" xfId="0" applyBorder="1"/>
    <xf numFmtId="0" fontId="2" fillId="0" borderId="6" xfId="0" applyFont="1" applyBorder="1" applyAlignment="1">
      <alignment horizontal="center" vertical="center"/>
    </xf>
    <xf numFmtId="9" fontId="0" fillId="0" borderId="6" xfId="1" applyFont="1" applyBorder="1" applyAlignment="1">
      <alignment horizontal="center"/>
    </xf>
    <xf numFmtId="0" fontId="2" fillId="0" borderId="7" xfId="0" applyFont="1" applyBorder="1" applyAlignment="1">
      <alignment horizontal="center" vertical="center"/>
    </xf>
    <xf numFmtId="0" fontId="0" fillId="0" borderId="7" xfId="0" applyBorder="1" applyAlignment="1">
      <alignment horizontal="center"/>
    </xf>
    <xf numFmtId="0" fontId="2" fillId="0" borderId="8" xfId="0" applyFont="1" applyBorder="1" applyAlignment="1">
      <alignment horizontal="center" vertical="center"/>
    </xf>
    <xf numFmtId="9" fontId="0" fillId="0" borderId="8" xfId="1" applyFont="1" applyBorder="1" applyAlignment="1">
      <alignment horizontal="center"/>
    </xf>
    <xf numFmtId="0" fontId="2" fillId="0" borderId="9" xfId="0" applyFont="1" applyBorder="1" applyAlignment="1">
      <alignment horizontal="center" vertical="center"/>
    </xf>
    <xf numFmtId="0" fontId="0" fillId="0" borderId="9" xfId="0" applyBorder="1" applyAlignment="1">
      <alignment horizontal="center"/>
    </xf>
    <xf numFmtId="0" fontId="2" fillId="0" borderId="10" xfId="0" applyFont="1" applyBorder="1" applyAlignment="1">
      <alignment horizontal="center" vertical="center"/>
    </xf>
    <xf numFmtId="9" fontId="0" fillId="0" borderId="10" xfId="1" applyFont="1" applyBorder="1" applyAlignment="1">
      <alignment horizontal="center"/>
    </xf>
    <xf numFmtId="0" fontId="2" fillId="0" borderId="11" xfId="0" applyFont="1" applyBorder="1" applyAlignment="1">
      <alignment horizontal="center" vertical="center"/>
    </xf>
    <xf numFmtId="0" fontId="0" fillId="0" borderId="11" xfId="0" applyBorder="1" applyAlignment="1">
      <alignment horizontal="center"/>
    </xf>
    <xf numFmtId="0" fontId="2" fillId="0" borderId="12" xfId="0" applyFont="1" applyBorder="1" applyAlignment="1">
      <alignment horizontal="center" vertical="center"/>
    </xf>
    <xf numFmtId="9" fontId="0" fillId="0" borderId="12" xfId="1" applyFont="1" applyBorder="1" applyAlignment="1">
      <alignment horizontal="center"/>
    </xf>
    <xf numFmtId="0" fontId="2" fillId="0" borderId="13" xfId="0" applyFont="1" applyBorder="1" applyAlignment="1">
      <alignment horizontal="center" vertical="center"/>
    </xf>
    <xf numFmtId="0" fontId="0" fillId="0" borderId="13" xfId="0" applyBorder="1" applyAlignment="1">
      <alignment horizontal="center"/>
    </xf>
    <xf numFmtId="0" fontId="2" fillId="0" borderId="14" xfId="0" applyFont="1" applyBorder="1" applyAlignment="1">
      <alignment horizontal="center" vertical="center"/>
    </xf>
    <xf numFmtId="9" fontId="0" fillId="0" borderId="14" xfId="1" applyFont="1" applyBorder="1" applyAlignment="1">
      <alignment horizontal="center"/>
    </xf>
    <xf numFmtId="0" fontId="2" fillId="0" borderId="15" xfId="0" applyFont="1" applyBorder="1" applyAlignment="1">
      <alignment horizontal="center" vertical="center"/>
    </xf>
    <xf numFmtId="0" fontId="0" fillId="0" borderId="15" xfId="0" applyBorder="1" applyAlignment="1">
      <alignment horizontal="center"/>
    </xf>
    <xf numFmtId="0" fontId="2" fillId="0" borderId="16" xfId="0" applyFont="1" applyBorder="1" applyAlignment="1">
      <alignment horizontal="center" vertical="center"/>
    </xf>
    <xf numFmtId="0" fontId="0" fillId="0" borderId="17" xfId="0" applyBorder="1"/>
    <xf numFmtId="0" fontId="0" fillId="0" borderId="17" xfId="0"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0" fillId="0" borderId="6" xfId="0" applyBorder="1" applyAlignment="1">
      <alignment horizontal="center" vertical="center"/>
    </xf>
    <xf numFmtId="0" fontId="0" fillId="0" borderId="18" xfId="0" applyBorder="1"/>
    <xf numFmtId="0" fontId="2" fillId="0" borderId="18" xfId="0" applyFont="1" applyBorder="1" applyAlignment="1">
      <alignment horizontal="center" vertical="center"/>
    </xf>
    <xf numFmtId="0" fontId="0" fillId="0" borderId="18" xfId="0" applyBorder="1" applyAlignment="1">
      <alignment horizontal="center" vertical="center"/>
    </xf>
    <xf numFmtId="0" fontId="0" fillId="0" borderId="1" xfId="0" applyBorder="1" applyAlignment="1">
      <alignment horizontal="center"/>
    </xf>
    <xf numFmtId="9" fontId="2" fillId="0" borderId="1" xfId="1" applyFont="1" applyBorder="1" applyAlignment="1">
      <alignment horizontal="center" vertical="center"/>
    </xf>
    <xf numFmtId="9" fontId="6" fillId="0" borderId="0" xfId="0" applyNumberFormat="1" applyFont="1" applyAlignment="1">
      <alignment horizontal="center"/>
    </xf>
    <xf numFmtId="0" fontId="5" fillId="3" borderId="0" xfId="0" applyFont="1" applyFill="1" applyAlignment="1">
      <alignment horizontal="center" vertical="center" wrapText="1"/>
    </xf>
    <xf numFmtId="0" fontId="2" fillId="0" borderId="0" xfId="0" applyFont="1" applyAlignment="1">
      <alignment horizontal="left"/>
    </xf>
    <xf numFmtId="0" fontId="9" fillId="0" borderId="0" xfId="0" applyFont="1"/>
    <xf numFmtId="0" fontId="10" fillId="4" borderId="0" xfId="0" applyFont="1" applyFill="1" applyAlignment="1">
      <alignment horizontal="left" wrapText="1"/>
    </xf>
    <xf numFmtId="0" fontId="10" fillId="4" borderId="0" xfId="0" applyFont="1" applyFill="1"/>
    <xf numFmtId="0" fontId="6" fillId="0" borderId="3" xfId="0" applyFont="1" applyBorder="1" applyAlignment="1">
      <alignment horizontal="center"/>
    </xf>
    <xf numFmtId="0" fontId="0" fillId="0" borderId="19" xfId="0" applyBorder="1" applyAlignment="1">
      <alignment horizontal="left" vertical="top"/>
    </xf>
    <xf numFmtId="0" fontId="0" fillId="0" borderId="19" xfId="0" applyBorder="1" applyAlignment="1">
      <alignment vertical="top"/>
    </xf>
    <xf numFmtId="0" fontId="0" fillId="0" borderId="19" xfId="0" applyBorder="1" applyAlignment="1">
      <alignment horizontal="center" vertical="top"/>
    </xf>
    <xf numFmtId="0" fontId="0" fillId="0" borderId="19" xfId="0" applyBorder="1" applyAlignment="1">
      <alignment horizontal="left" vertical="center"/>
    </xf>
    <xf numFmtId="0" fontId="0" fillId="0" borderId="19" xfId="0" applyBorder="1"/>
    <xf numFmtId="0" fontId="0" fillId="0" borderId="19" xfId="0" applyBorder="1" applyAlignment="1">
      <alignment horizontal="center" vertical="center"/>
    </xf>
    <xf numFmtId="0" fontId="0" fillId="0" borderId="1" xfId="0" applyBorder="1" applyAlignment="1">
      <alignment horizontal="left" vertical="top"/>
    </xf>
    <xf numFmtId="0" fontId="0" fillId="0" borderId="1" xfId="0" applyBorder="1" applyAlignment="1">
      <alignment vertical="top"/>
    </xf>
    <xf numFmtId="0" fontId="0" fillId="0" borderId="1" xfId="0" applyBorder="1" applyAlignment="1">
      <alignment horizontal="center" vertical="top"/>
    </xf>
    <xf numFmtId="49" fontId="0" fillId="0" borderId="1" xfId="0" applyNumberFormat="1" applyBorder="1" applyAlignment="1">
      <alignment wrapText="1"/>
    </xf>
    <xf numFmtId="49" fontId="5" fillId="2" borderId="0" xfId="0" applyNumberFormat="1" applyFont="1" applyFill="1" applyAlignment="1">
      <alignment horizontal="left"/>
    </xf>
    <xf numFmtId="49" fontId="2" fillId="0" borderId="0" xfId="0" applyNumberFormat="1" applyFont="1" applyFill="1" applyAlignment="1">
      <alignment horizontal="left"/>
    </xf>
    <xf numFmtId="49" fontId="2" fillId="0" borderId="0" xfId="0" applyNumberFormat="1" applyFont="1" applyAlignment="1">
      <alignment horizontal="left"/>
    </xf>
    <xf numFmtId="49" fontId="0" fillId="0" borderId="0" xfId="0" applyNumberFormat="1" applyAlignment="1">
      <alignment horizontal="left"/>
    </xf>
    <xf numFmtId="0" fontId="0" fillId="0" borderId="0" xfId="0" applyBorder="1" applyAlignment="1">
      <alignment wrapText="1"/>
    </xf>
    <xf numFmtId="0" fontId="5" fillId="2" borderId="0" xfId="0" applyFont="1" applyFill="1" applyAlignment="1"/>
    <xf numFmtId="0" fontId="2" fillId="0" borderId="0" xfId="0" applyFont="1" applyFill="1" applyAlignment="1">
      <alignment horizontal="center"/>
    </xf>
    <xf numFmtId="49" fontId="0" fillId="0" borderId="1" xfId="0" applyNumberFormat="1" applyBorder="1" applyAlignment="1"/>
    <xf numFmtId="0" fontId="0" fillId="0" borderId="1" xfId="0" applyBorder="1" applyAlignment="1"/>
    <xf numFmtId="49" fontId="0" fillId="0" borderId="2" xfId="0" applyNumberFormat="1" applyBorder="1" applyAlignment="1"/>
    <xf numFmtId="0" fontId="0" fillId="0" borderId="2" xfId="0" applyBorder="1" applyAlignment="1"/>
    <xf numFmtId="0" fontId="0" fillId="0" borderId="0" xfId="0" applyAlignment="1">
      <alignment horizontal="center"/>
    </xf>
    <xf numFmtId="0" fontId="2" fillId="0" borderId="0" xfId="0" applyFont="1" applyAlignment="1">
      <alignment horizontal="center"/>
    </xf>
    <xf numFmtId="0" fontId="0" fillId="0" borderId="1" xfId="0" applyFont="1" applyBorder="1" applyAlignment="1">
      <alignment wrapText="1"/>
    </xf>
    <xf numFmtId="49" fontId="0" fillId="0" borderId="0" xfId="0" applyNumberFormat="1" applyBorder="1" applyAlignment="1">
      <alignment wrapText="1"/>
    </xf>
    <xf numFmtId="0" fontId="13" fillId="0" borderId="0" xfId="0" applyFont="1"/>
    <xf numFmtId="0" fontId="10" fillId="4" borderId="0" xfId="0" applyFont="1" applyFill="1" applyAlignment="1">
      <alignment horizontal="center"/>
    </xf>
    <xf numFmtId="0" fontId="1" fillId="0" borderId="3" xfId="0" applyFont="1" applyBorder="1" applyAlignment="1">
      <alignment horizontal="center"/>
    </xf>
    <xf numFmtId="9" fontId="1" fillId="0" borderId="3" xfId="1" applyFont="1" applyBorder="1" applyAlignment="1">
      <alignment horizontal="center"/>
    </xf>
    <xf numFmtId="0" fontId="11" fillId="0" borderId="3" xfId="0" applyFont="1" applyBorder="1" applyAlignment="1">
      <alignment horizontal="center"/>
    </xf>
    <xf numFmtId="9" fontId="11" fillId="0" borderId="3" xfId="1" applyFont="1" applyBorder="1" applyAlignment="1">
      <alignment horizontal="center"/>
    </xf>
    <xf numFmtId="9" fontId="2" fillId="0" borderId="0" xfId="1" applyFont="1" applyAlignment="1">
      <alignment horizontal="center"/>
    </xf>
    <xf numFmtId="9" fontId="0" fillId="0" borderId="1" xfId="0" applyNumberFormat="1" applyBorder="1" applyAlignment="1">
      <alignment horizontal="center" vertical="center"/>
    </xf>
    <xf numFmtId="0" fontId="2" fillId="0" borderId="19" xfId="0" applyFont="1" applyBorder="1" applyAlignment="1">
      <alignment horizontal="center" vertical="center"/>
    </xf>
    <xf numFmtId="9" fontId="0" fillId="0" borderId="19" xfId="1" applyFont="1" applyBorder="1" applyAlignment="1">
      <alignment horizontal="center"/>
    </xf>
    <xf numFmtId="9" fontId="0" fillId="0" borderId="19" xfId="0" applyNumberFormat="1" applyBorder="1" applyAlignment="1">
      <alignment horizontal="center" vertical="center"/>
    </xf>
    <xf numFmtId="9" fontId="2" fillId="0" borderId="0" xfId="1" applyFont="1" applyAlignment="1">
      <alignment horizontal="center" vertical="center"/>
    </xf>
    <xf numFmtId="0" fontId="0" fillId="0" borderId="28" xfId="0" applyBorder="1" applyAlignment="1">
      <alignment horizontal="right"/>
    </xf>
    <xf numFmtId="0" fontId="0" fillId="0" borderId="5" xfId="0" applyBorder="1" applyAlignment="1">
      <alignment horizontal="right"/>
    </xf>
    <xf numFmtId="9" fontId="2" fillId="0" borderId="29" xfId="1" applyFont="1" applyBorder="1" applyAlignment="1">
      <alignment horizontal="left"/>
    </xf>
    <xf numFmtId="0" fontId="2" fillId="0" borderId="31" xfId="0" applyFont="1" applyBorder="1" applyAlignment="1">
      <alignment horizontal="left"/>
    </xf>
    <xf numFmtId="49" fontId="15" fillId="0" borderId="20" xfId="0" applyNumberFormat="1" applyFont="1" applyBorder="1" applyAlignment="1">
      <alignment horizontal="left"/>
    </xf>
    <xf numFmtId="0" fontId="16" fillId="0" borderId="21" xfId="0" applyFont="1" applyBorder="1" applyAlignment="1">
      <alignment horizontal="left"/>
    </xf>
    <xf numFmtId="0" fontId="16" fillId="0" borderId="21" xfId="0" applyFont="1" applyBorder="1" applyAlignment="1">
      <alignment horizontal="center"/>
    </xf>
    <xf numFmtId="0" fontId="15" fillId="0" borderId="22" xfId="0" applyFont="1" applyBorder="1"/>
    <xf numFmtId="49" fontId="16" fillId="0" borderId="23" xfId="0" applyNumberFormat="1" applyFont="1" applyBorder="1" applyAlignment="1">
      <alignment horizontal="left"/>
    </xf>
    <xf numFmtId="0" fontId="15" fillId="0" borderId="0" xfId="0" applyFont="1" applyBorder="1" applyAlignment="1">
      <alignment horizontal="left"/>
    </xf>
    <xf numFmtId="0" fontId="15" fillId="0" borderId="24" xfId="0" applyFont="1" applyBorder="1"/>
    <xf numFmtId="49" fontId="16" fillId="0" borderId="23" xfId="0" applyNumberFormat="1" applyFont="1" applyBorder="1" applyAlignment="1">
      <alignment horizontal="right"/>
    </xf>
    <xf numFmtId="0" fontId="16" fillId="0" borderId="0" xfId="0" applyFont="1" applyBorder="1" applyAlignment="1">
      <alignment horizontal="left"/>
    </xf>
    <xf numFmtId="9" fontId="15" fillId="0" borderId="0" xfId="1" applyFont="1" applyBorder="1" applyAlignment="1">
      <alignment horizontal="left"/>
    </xf>
    <xf numFmtId="9" fontId="15" fillId="0" borderId="24" xfId="1" applyFont="1" applyBorder="1" applyAlignment="1">
      <alignment horizontal="left"/>
    </xf>
    <xf numFmtId="49" fontId="16" fillId="0" borderId="25" xfId="0" applyNumberFormat="1" applyFont="1" applyBorder="1" applyAlignment="1">
      <alignment horizontal="left"/>
    </xf>
    <xf numFmtId="0" fontId="16" fillId="0" borderId="26" xfId="0" applyFont="1" applyBorder="1" applyAlignment="1">
      <alignment horizontal="left"/>
    </xf>
    <xf numFmtId="9" fontId="15" fillId="0" borderId="26" xfId="0" applyNumberFormat="1" applyFont="1" applyBorder="1" applyAlignment="1">
      <alignment horizontal="left"/>
    </xf>
    <xf numFmtId="9" fontId="15" fillId="0" borderId="27" xfId="0" applyNumberFormat="1" applyFont="1" applyBorder="1" applyAlignment="1">
      <alignment horizontal="left"/>
    </xf>
    <xf numFmtId="49" fontId="15" fillId="0" borderId="0" xfId="0" applyNumberFormat="1" applyFont="1" applyAlignment="1">
      <alignment horizontal="left"/>
    </xf>
    <xf numFmtId="0" fontId="15" fillId="0" borderId="0" xfId="0" applyFont="1" applyAlignment="1">
      <alignment horizontal="center"/>
    </xf>
    <xf numFmtId="9" fontId="16" fillId="0" borderId="0" xfId="1" applyNumberFormat="1" applyFont="1" applyAlignment="1">
      <alignment horizontal="left"/>
    </xf>
    <xf numFmtId="0" fontId="0" fillId="0" borderId="30" xfId="0" applyBorder="1" applyAlignment="1">
      <alignment horizontal="right"/>
    </xf>
    <xf numFmtId="0" fontId="0" fillId="0" borderId="1" xfId="0" applyBorder="1" applyAlignment="1">
      <alignment horizontal="right"/>
    </xf>
    <xf numFmtId="0" fontId="0" fillId="0" borderId="4" xfId="0" applyBorder="1" applyAlignment="1">
      <alignment horizontal="center" vertical="center"/>
    </xf>
    <xf numFmtId="0" fontId="0" fillId="0" borderId="9" xfId="0" applyBorder="1" applyAlignment="1">
      <alignment horizontal="left" vertical="center"/>
    </xf>
    <xf numFmtId="0" fontId="0" fillId="0" borderId="0"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8" fillId="0" borderId="0" xfId="0" applyFont="1" applyAlignment="1">
      <alignment horizontal="left"/>
    </xf>
    <xf numFmtId="0" fontId="5" fillId="0" borderId="0" xfId="0" applyFont="1" applyAlignment="1">
      <alignment horizontal="left"/>
    </xf>
    <xf numFmtId="0" fontId="0" fillId="0" borderId="1"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15" xfId="0" applyBorder="1" applyAlignment="1">
      <alignment horizontal="left" vertical="center" wrapText="1"/>
    </xf>
    <xf numFmtId="0" fontId="0" fillId="0" borderId="16" xfId="0" applyBorder="1" applyAlignment="1">
      <alignment horizontal="left" vertical="center" wrapText="1"/>
    </xf>
    <xf numFmtId="18" fontId="0" fillId="0" borderId="7" xfId="0" applyNumberFormat="1" applyBorder="1" applyAlignment="1">
      <alignment horizontal="left" vertical="center"/>
    </xf>
    <xf numFmtId="18" fontId="0" fillId="0" borderId="8" xfId="0" applyNumberFormat="1" applyBorder="1" applyAlignment="1">
      <alignment horizontal="left" vertical="center"/>
    </xf>
  </cellXfs>
  <cellStyles count="2">
    <cellStyle name="Procent" xfId="1" builtinId="5"/>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112F0-F06D-4C4B-8B19-22B05C14E6C6}">
  <dimension ref="A1:G260"/>
  <sheetViews>
    <sheetView showGridLines="0" zoomScale="110" zoomScaleNormal="110" workbookViewId="0">
      <selection activeCell="E255" sqref="E255"/>
    </sheetView>
  </sheetViews>
  <sheetFormatPr defaultColWidth="8.85546875" defaultRowHeight="15"/>
  <cols>
    <col min="1" max="1" width="6.42578125" style="87" customWidth="1"/>
    <col min="2" max="2" width="4.140625" style="95" bestFit="1" customWidth="1"/>
    <col min="3" max="3" width="6.140625" style="95" bestFit="1" customWidth="1"/>
    <col min="4" max="4" width="4.140625" style="95" bestFit="1" customWidth="1"/>
    <col min="5" max="5" width="108.7109375" customWidth="1"/>
  </cols>
  <sheetData>
    <row r="1" spans="1:5">
      <c r="A1" s="86" t="s">
        <v>416</v>
      </c>
      <c r="B1" s="96"/>
      <c r="C1" s="69" t="s">
        <v>421</v>
      </c>
      <c r="D1" s="96"/>
    </row>
    <row r="2" spans="1:5" s="12" customFormat="1">
      <c r="A2" s="84">
        <v>1</v>
      </c>
      <c r="B2" s="89"/>
      <c r="C2" s="89"/>
      <c r="D2" s="89"/>
      <c r="E2" s="14" t="s">
        <v>326</v>
      </c>
    </row>
    <row r="3" spans="1:5" s="12" customFormat="1">
      <c r="A3" s="85" t="s">
        <v>343</v>
      </c>
      <c r="B3" s="90"/>
      <c r="C3" s="90"/>
      <c r="D3" s="90"/>
      <c r="E3" s="5" t="s">
        <v>316</v>
      </c>
    </row>
    <row r="4" spans="1:5">
      <c r="A4" s="91" t="s">
        <v>124</v>
      </c>
      <c r="B4" s="92" t="s">
        <v>72</v>
      </c>
      <c r="C4" s="92"/>
      <c r="D4" s="92"/>
      <c r="E4" s="2" t="s">
        <v>441</v>
      </c>
    </row>
    <row r="5" spans="1:5">
      <c r="A5" s="91" t="s">
        <v>125</v>
      </c>
      <c r="B5" s="92" t="s">
        <v>73</v>
      </c>
      <c r="C5" s="92"/>
      <c r="D5" s="92"/>
      <c r="E5" s="2" t="s">
        <v>1</v>
      </c>
    </row>
    <row r="6" spans="1:5">
      <c r="A6" s="91" t="s">
        <v>126</v>
      </c>
      <c r="B6" s="92" t="s">
        <v>74</v>
      </c>
      <c r="C6" s="92"/>
      <c r="D6" s="92"/>
      <c r="E6" s="2" t="s">
        <v>42</v>
      </c>
    </row>
    <row r="7" spans="1:5">
      <c r="A7" s="91" t="s">
        <v>127</v>
      </c>
      <c r="B7" s="92" t="s">
        <v>74</v>
      </c>
      <c r="C7" s="92"/>
      <c r="D7" s="92"/>
      <c r="E7" s="2" t="s">
        <v>442</v>
      </c>
    </row>
    <row r="8" spans="1:5">
      <c r="A8" s="91" t="s">
        <v>128</v>
      </c>
      <c r="B8" s="92" t="s">
        <v>73</v>
      </c>
      <c r="C8" s="92"/>
      <c r="D8" s="92"/>
      <c r="E8" s="2" t="s">
        <v>29</v>
      </c>
    </row>
    <row r="9" spans="1:5">
      <c r="A9" s="93" t="s">
        <v>129</v>
      </c>
      <c r="B9" s="94" t="s">
        <v>73</v>
      </c>
      <c r="C9" s="94"/>
      <c r="D9" s="94"/>
      <c r="E9" s="3" t="s">
        <v>34</v>
      </c>
    </row>
    <row r="11" spans="1:5">
      <c r="A11" s="86" t="s">
        <v>344</v>
      </c>
      <c r="B11" s="96"/>
      <c r="C11" s="96"/>
      <c r="D11" s="96"/>
      <c r="E11" s="5" t="s">
        <v>317</v>
      </c>
    </row>
    <row r="12" spans="1:5">
      <c r="A12" s="83" t="s">
        <v>130</v>
      </c>
      <c r="B12" s="20" t="s">
        <v>74</v>
      </c>
      <c r="C12" s="20" t="s">
        <v>130</v>
      </c>
      <c r="D12" s="20" t="s">
        <v>72</v>
      </c>
      <c r="E12" s="20" t="s">
        <v>445</v>
      </c>
    </row>
    <row r="13" spans="1:5" ht="30">
      <c r="A13" s="83" t="s">
        <v>131</v>
      </c>
      <c r="B13" s="20" t="s">
        <v>72</v>
      </c>
      <c r="C13" s="20" t="s">
        <v>131</v>
      </c>
      <c r="D13" s="20" t="s">
        <v>72</v>
      </c>
      <c r="E13" s="20" t="s">
        <v>446</v>
      </c>
    </row>
    <row r="14" spans="1:5" ht="30">
      <c r="A14" s="83" t="s">
        <v>132</v>
      </c>
      <c r="B14" s="20" t="s">
        <v>74</v>
      </c>
      <c r="C14" s="20"/>
      <c r="D14" s="20"/>
      <c r="E14" s="20" t="s">
        <v>447</v>
      </c>
    </row>
    <row r="15" spans="1:5">
      <c r="A15" s="83" t="s">
        <v>133</v>
      </c>
      <c r="B15" s="20" t="s">
        <v>72</v>
      </c>
      <c r="C15" s="20" t="s">
        <v>132</v>
      </c>
      <c r="D15" s="20" t="s">
        <v>72</v>
      </c>
      <c r="E15" s="20" t="s">
        <v>448</v>
      </c>
    </row>
    <row r="16" spans="1:5">
      <c r="A16" s="83" t="s">
        <v>134</v>
      </c>
      <c r="B16" s="20" t="s">
        <v>72</v>
      </c>
      <c r="C16" s="20" t="s">
        <v>133</v>
      </c>
      <c r="D16" s="20" t="s">
        <v>72</v>
      </c>
      <c r="E16" s="20" t="s">
        <v>449</v>
      </c>
    </row>
    <row r="17" spans="1:5">
      <c r="A17" s="83" t="s">
        <v>135</v>
      </c>
      <c r="B17" s="20" t="s">
        <v>72</v>
      </c>
      <c r="C17" s="20"/>
      <c r="D17" s="20"/>
      <c r="E17" s="20" t="s">
        <v>8</v>
      </c>
    </row>
    <row r="18" spans="1:5" ht="30">
      <c r="A18" s="83" t="s">
        <v>136</v>
      </c>
      <c r="B18" s="20" t="s">
        <v>72</v>
      </c>
      <c r="C18" s="20"/>
      <c r="D18" s="20"/>
      <c r="E18" s="20" t="s">
        <v>450</v>
      </c>
    </row>
    <row r="19" spans="1:5">
      <c r="A19" s="83" t="s">
        <v>137</v>
      </c>
      <c r="B19" s="20" t="s">
        <v>73</v>
      </c>
      <c r="C19" s="20"/>
      <c r="D19" s="20"/>
      <c r="E19" s="20" t="s">
        <v>457</v>
      </c>
    </row>
    <row r="20" spans="1:5">
      <c r="A20" s="83" t="s">
        <v>138</v>
      </c>
      <c r="B20" s="20" t="s">
        <v>74</v>
      </c>
      <c r="C20" s="20" t="s">
        <v>134</v>
      </c>
      <c r="D20" s="20" t="s">
        <v>72</v>
      </c>
      <c r="E20" s="20" t="s">
        <v>107</v>
      </c>
    </row>
    <row r="21" spans="1:5">
      <c r="A21" s="83" t="s">
        <v>139</v>
      </c>
      <c r="B21" s="20" t="s">
        <v>74</v>
      </c>
      <c r="C21" s="20" t="s">
        <v>135</v>
      </c>
      <c r="D21" s="20" t="s">
        <v>72</v>
      </c>
      <c r="E21" s="20" t="s">
        <v>106</v>
      </c>
    </row>
    <row r="22" spans="1:5" ht="30">
      <c r="A22" s="83" t="s">
        <v>140</v>
      </c>
      <c r="B22" s="20" t="s">
        <v>73</v>
      </c>
      <c r="C22" s="20" t="s">
        <v>136</v>
      </c>
      <c r="D22" s="20" t="s">
        <v>73</v>
      </c>
      <c r="E22" s="20" t="s">
        <v>458</v>
      </c>
    </row>
    <row r="23" spans="1:5">
      <c r="A23" s="83" t="s">
        <v>141</v>
      </c>
      <c r="B23" s="20" t="s">
        <v>73</v>
      </c>
      <c r="C23" s="20" t="s">
        <v>137</v>
      </c>
      <c r="D23" s="20" t="s">
        <v>73</v>
      </c>
      <c r="E23" s="20" t="s">
        <v>459</v>
      </c>
    </row>
    <row r="24" spans="1:5">
      <c r="C24" s="88"/>
      <c r="D24" s="88"/>
    </row>
    <row r="25" spans="1:5">
      <c r="A25" s="86" t="s">
        <v>345</v>
      </c>
      <c r="B25" s="96"/>
      <c r="C25" s="88"/>
      <c r="D25" s="88"/>
      <c r="E25" s="5" t="s">
        <v>318</v>
      </c>
    </row>
    <row r="26" spans="1:5">
      <c r="A26" s="83" t="s">
        <v>142</v>
      </c>
      <c r="B26" s="20" t="s">
        <v>73</v>
      </c>
      <c r="C26" s="20" t="s">
        <v>142</v>
      </c>
      <c r="D26" s="20" t="s">
        <v>74</v>
      </c>
      <c r="E26" s="20" t="s">
        <v>43</v>
      </c>
    </row>
    <row r="27" spans="1:5">
      <c r="A27" s="83" t="s">
        <v>143</v>
      </c>
      <c r="B27" s="20" t="s">
        <v>73</v>
      </c>
      <c r="C27" s="20" t="s">
        <v>143</v>
      </c>
      <c r="D27" s="20" t="s">
        <v>73</v>
      </c>
      <c r="E27" s="20" t="s">
        <v>100</v>
      </c>
    </row>
    <row r="28" spans="1:5">
      <c r="A28" s="83" t="s">
        <v>144</v>
      </c>
      <c r="B28" s="20" t="s">
        <v>74</v>
      </c>
      <c r="C28" s="20" t="s">
        <v>144</v>
      </c>
      <c r="D28" s="20" t="s">
        <v>74</v>
      </c>
      <c r="E28" s="20" t="s">
        <v>123</v>
      </c>
    </row>
    <row r="29" spans="1:5" ht="30">
      <c r="A29" s="83" t="s">
        <v>145</v>
      </c>
      <c r="B29" s="20" t="s">
        <v>73</v>
      </c>
      <c r="C29" s="20" t="s">
        <v>145</v>
      </c>
      <c r="D29" s="20" t="s">
        <v>73</v>
      </c>
      <c r="E29" s="20" t="s">
        <v>460</v>
      </c>
    </row>
    <row r="30" spans="1:5" ht="30">
      <c r="A30" s="83" t="s">
        <v>146</v>
      </c>
      <c r="B30" s="20" t="s">
        <v>73</v>
      </c>
      <c r="C30" s="20"/>
      <c r="D30" s="20"/>
      <c r="E30" s="20" t="s">
        <v>461</v>
      </c>
    </row>
    <row r="31" spans="1:5">
      <c r="A31" s="83" t="s">
        <v>147</v>
      </c>
      <c r="B31" s="20" t="s">
        <v>74</v>
      </c>
      <c r="C31" s="20" t="s">
        <v>146</v>
      </c>
      <c r="D31" s="20" t="s">
        <v>72</v>
      </c>
      <c r="E31" s="20" t="s">
        <v>462</v>
      </c>
    </row>
    <row r="32" spans="1:5" ht="30">
      <c r="A32" s="83" t="s">
        <v>148</v>
      </c>
      <c r="B32" s="20" t="s">
        <v>72</v>
      </c>
      <c r="C32" s="20"/>
      <c r="D32" s="20"/>
      <c r="E32" s="20" t="s">
        <v>463</v>
      </c>
    </row>
    <row r="33" spans="1:5" ht="30">
      <c r="A33" s="83" t="s">
        <v>149</v>
      </c>
      <c r="B33" s="20" t="s">
        <v>72</v>
      </c>
      <c r="C33" s="20"/>
      <c r="D33" s="20"/>
      <c r="E33" s="20" t="s">
        <v>464</v>
      </c>
    </row>
    <row r="34" spans="1:5">
      <c r="A34" s="83" t="s">
        <v>150</v>
      </c>
      <c r="B34" s="20" t="s">
        <v>72</v>
      </c>
      <c r="C34" s="20"/>
      <c r="D34" s="20"/>
      <c r="E34" s="20" t="s">
        <v>105</v>
      </c>
    </row>
    <row r="35" spans="1:5">
      <c r="A35" s="83" t="s">
        <v>151</v>
      </c>
      <c r="B35" s="20" t="s">
        <v>72</v>
      </c>
      <c r="C35" s="20"/>
      <c r="D35" s="20"/>
      <c r="E35" s="20" t="s">
        <v>104</v>
      </c>
    </row>
    <row r="36" spans="1:5">
      <c r="A36" s="83" t="s">
        <v>152</v>
      </c>
      <c r="B36" s="20" t="s">
        <v>72</v>
      </c>
      <c r="C36" s="20"/>
      <c r="D36" s="20"/>
      <c r="E36" s="20" t="s">
        <v>465</v>
      </c>
    </row>
    <row r="37" spans="1:5">
      <c r="A37" s="83" t="s">
        <v>153</v>
      </c>
      <c r="B37" s="20" t="s">
        <v>73</v>
      </c>
      <c r="C37" s="20"/>
      <c r="D37" s="20"/>
      <c r="E37" s="20" t="s">
        <v>466</v>
      </c>
    </row>
    <row r="38" spans="1:5">
      <c r="A38" s="83" t="s">
        <v>154</v>
      </c>
      <c r="B38" s="20" t="s">
        <v>72</v>
      </c>
      <c r="C38" s="20" t="s">
        <v>147</v>
      </c>
      <c r="D38" s="20" t="s">
        <v>72</v>
      </c>
      <c r="E38" s="20" t="s">
        <v>451</v>
      </c>
    </row>
    <row r="39" spans="1:5">
      <c r="A39" s="83" t="s">
        <v>155</v>
      </c>
      <c r="B39" s="20" t="s">
        <v>72</v>
      </c>
      <c r="C39" s="20"/>
      <c r="D39" s="20"/>
      <c r="E39" s="20" t="s">
        <v>3</v>
      </c>
    </row>
    <row r="40" spans="1:5">
      <c r="A40" s="83" t="s">
        <v>156</v>
      </c>
      <c r="B40" s="20" t="s">
        <v>73</v>
      </c>
      <c r="C40" s="20" t="s">
        <v>148</v>
      </c>
      <c r="D40" s="20" t="s">
        <v>72</v>
      </c>
      <c r="E40" s="20" t="s">
        <v>2</v>
      </c>
    </row>
    <row r="41" spans="1:5">
      <c r="A41" s="83" t="s">
        <v>157</v>
      </c>
      <c r="B41" s="20" t="s">
        <v>72</v>
      </c>
      <c r="C41" s="20" t="s">
        <v>149</v>
      </c>
      <c r="D41" s="20" t="s">
        <v>72</v>
      </c>
      <c r="E41" s="20" t="s">
        <v>452</v>
      </c>
    </row>
    <row r="42" spans="1:5">
      <c r="A42" s="83" t="s">
        <v>158</v>
      </c>
      <c r="B42" s="20" t="s">
        <v>72</v>
      </c>
      <c r="C42" s="20"/>
      <c r="D42" s="20"/>
      <c r="E42" s="20" t="s">
        <v>4</v>
      </c>
    </row>
    <row r="43" spans="1:5">
      <c r="A43" s="83" t="s">
        <v>159</v>
      </c>
      <c r="B43" s="20" t="s">
        <v>72</v>
      </c>
      <c r="C43" s="20"/>
      <c r="D43" s="20"/>
      <c r="E43" s="20" t="s">
        <v>103</v>
      </c>
    </row>
    <row r="44" spans="1:5">
      <c r="A44" s="83" t="s">
        <v>160</v>
      </c>
      <c r="B44" s="20" t="s">
        <v>73</v>
      </c>
      <c r="C44" s="20" t="s">
        <v>150</v>
      </c>
      <c r="D44" s="20" t="s">
        <v>72</v>
      </c>
      <c r="E44" s="20" t="s">
        <v>467</v>
      </c>
    </row>
    <row r="45" spans="1:5">
      <c r="A45" s="83" t="s">
        <v>161</v>
      </c>
      <c r="B45" s="20" t="s">
        <v>72</v>
      </c>
      <c r="C45" s="20"/>
      <c r="D45" s="20"/>
      <c r="E45" s="20" t="s">
        <v>5</v>
      </c>
    </row>
    <row r="46" spans="1:5" ht="30">
      <c r="A46" s="83" t="s">
        <v>162</v>
      </c>
      <c r="B46" s="20" t="s">
        <v>74</v>
      </c>
      <c r="C46" s="20" t="s">
        <v>151</v>
      </c>
      <c r="D46" s="20" t="s">
        <v>72</v>
      </c>
      <c r="E46" s="20" t="s">
        <v>99</v>
      </c>
    </row>
    <row r="47" spans="1:5">
      <c r="C47" s="88"/>
      <c r="D47" s="88"/>
      <c r="E47" s="6"/>
    </row>
    <row r="48" spans="1:5">
      <c r="A48" s="86" t="s">
        <v>346</v>
      </c>
      <c r="B48" s="96"/>
      <c r="C48" s="88"/>
      <c r="D48" s="88"/>
      <c r="E48" s="5" t="s">
        <v>319</v>
      </c>
    </row>
    <row r="49" spans="1:5">
      <c r="A49" s="83" t="s">
        <v>163</v>
      </c>
      <c r="B49" s="20" t="s">
        <v>74</v>
      </c>
      <c r="C49" s="20" t="s">
        <v>163</v>
      </c>
      <c r="D49" s="20" t="s">
        <v>72</v>
      </c>
      <c r="E49" s="20" t="s">
        <v>468</v>
      </c>
    </row>
    <row r="50" spans="1:5">
      <c r="A50" s="83" t="s">
        <v>164</v>
      </c>
      <c r="B50" s="20" t="s">
        <v>73</v>
      </c>
      <c r="C50" s="20"/>
      <c r="D50" s="20"/>
      <c r="E50" s="20" t="s">
        <v>453</v>
      </c>
    </row>
    <row r="51" spans="1:5">
      <c r="A51" s="83" t="s">
        <v>165</v>
      </c>
      <c r="B51" s="20" t="s">
        <v>74</v>
      </c>
      <c r="C51" s="20" t="s">
        <v>164</v>
      </c>
      <c r="D51" s="20" t="s">
        <v>74</v>
      </c>
      <c r="E51" s="20" t="s">
        <v>469</v>
      </c>
    </row>
    <row r="52" spans="1:5">
      <c r="A52" s="83" t="s">
        <v>166</v>
      </c>
      <c r="B52" s="20" t="s">
        <v>73</v>
      </c>
      <c r="C52" s="20" t="s">
        <v>165</v>
      </c>
      <c r="D52" s="20" t="s">
        <v>74</v>
      </c>
      <c r="E52" s="20" t="s">
        <v>44</v>
      </c>
    </row>
    <row r="53" spans="1:5">
      <c r="A53" s="83" t="s">
        <v>167</v>
      </c>
      <c r="B53" s="20" t="s">
        <v>72</v>
      </c>
      <c r="C53" s="20" t="s">
        <v>166</v>
      </c>
      <c r="D53" s="20" t="s">
        <v>72</v>
      </c>
      <c r="E53" s="20" t="s">
        <v>454</v>
      </c>
    </row>
    <row r="54" spans="1:5">
      <c r="A54" s="83" t="s">
        <v>168</v>
      </c>
      <c r="B54" s="20" t="s">
        <v>73</v>
      </c>
      <c r="C54" s="20" t="s">
        <v>167</v>
      </c>
      <c r="D54" s="20" t="s">
        <v>72</v>
      </c>
      <c r="E54" s="20" t="s">
        <v>40</v>
      </c>
    </row>
    <row r="55" spans="1:5">
      <c r="A55" s="83" t="s">
        <v>169</v>
      </c>
      <c r="B55" s="20" t="s">
        <v>72</v>
      </c>
      <c r="C55" s="20" t="s">
        <v>168</v>
      </c>
      <c r="D55" s="20" t="s">
        <v>72</v>
      </c>
      <c r="E55" s="20" t="s">
        <v>88</v>
      </c>
    </row>
    <row r="56" spans="1:5">
      <c r="A56" s="83" t="s">
        <v>170</v>
      </c>
      <c r="B56" s="20" t="s">
        <v>73</v>
      </c>
      <c r="C56" s="20" t="s">
        <v>169</v>
      </c>
      <c r="D56" s="20" t="s">
        <v>72</v>
      </c>
      <c r="E56" s="20" t="s">
        <v>470</v>
      </c>
    </row>
    <row r="57" spans="1:5" ht="30">
      <c r="A57" s="83" t="s">
        <v>171</v>
      </c>
      <c r="B57" s="20" t="s">
        <v>74</v>
      </c>
      <c r="C57" s="20" t="s">
        <v>170</v>
      </c>
      <c r="D57" s="20" t="s">
        <v>72</v>
      </c>
      <c r="E57" s="20" t="s">
        <v>471</v>
      </c>
    </row>
    <row r="58" spans="1:5" ht="30">
      <c r="A58" s="83" t="s">
        <v>172</v>
      </c>
      <c r="B58" s="20" t="s">
        <v>74</v>
      </c>
      <c r="C58" s="20" t="s">
        <v>171</v>
      </c>
      <c r="D58" s="20" t="s">
        <v>72</v>
      </c>
      <c r="E58" s="20" t="s">
        <v>472</v>
      </c>
    </row>
    <row r="59" spans="1:5" ht="30">
      <c r="A59" s="83" t="s">
        <v>173</v>
      </c>
      <c r="B59" s="20" t="s">
        <v>72</v>
      </c>
      <c r="C59" s="20"/>
      <c r="D59" s="20"/>
      <c r="E59" s="20" t="s">
        <v>473</v>
      </c>
    </row>
    <row r="60" spans="1:5">
      <c r="A60" s="83" t="s">
        <v>174</v>
      </c>
      <c r="B60" s="20" t="s">
        <v>72</v>
      </c>
      <c r="C60" s="20"/>
      <c r="D60" s="20"/>
      <c r="E60" s="20" t="s">
        <v>89</v>
      </c>
    </row>
    <row r="61" spans="1:5">
      <c r="A61" s="83" t="s">
        <v>175</v>
      </c>
      <c r="B61" s="20" t="s">
        <v>72</v>
      </c>
      <c r="C61" s="20" t="s">
        <v>172</v>
      </c>
      <c r="D61" s="20" t="s">
        <v>72</v>
      </c>
      <c r="E61" s="20" t="s">
        <v>455</v>
      </c>
    </row>
    <row r="62" spans="1:5">
      <c r="A62" s="83" t="s">
        <v>176</v>
      </c>
      <c r="B62" s="20" t="s">
        <v>72</v>
      </c>
      <c r="C62" s="20" t="s">
        <v>173</v>
      </c>
      <c r="D62" s="20" t="s">
        <v>72</v>
      </c>
      <c r="E62" s="20" t="s">
        <v>456</v>
      </c>
    </row>
    <row r="63" spans="1:5">
      <c r="A63" s="83" t="s">
        <v>177</v>
      </c>
      <c r="B63" s="20" t="s">
        <v>73</v>
      </c>
      <c r="C63" s="20"/>
      <c r="D63" s="20"/>
      <c r="E63" s="20" t="s">
        <v>45</v>
      </c>
    </row>
    <row r="64" spans="1:5">
      <c r="C64" s="88"/>
      <c r="D64" s="88"/>
    </row>
    <row r="65" spans="1:5">
      <c r="A65" s="86" t="s">
        <v>347</v>
      </c>
      <c r="B65" s="96"/>
      <c r="C65" s="88"/>
      <c r="D65" s="88"/>
      <c r="E65" s="5" t="s">
        <v>320</v>
      </c>
    </row>
    <row r="66" spans="1:5">
      <c r="A66" s="83" t="s">
        <v>178</v>
      </c>
      <c r="B66" s="20" t="s">
        <v>74</v>
      </c>
      <c r="C66" s="20" t="s">
        <v>178</v>
      </c>
      <c r="D66" s="20" t="s">
        <v>72</v>
      </c>
      <c r="E66" s="20" t="s">
        <v>477</v>
      </c>
    </row>
    <row r="67" spans="1:5">
      <c r="A67" s="83" t="s">
        <v>179</v>
      </c>
      <c r="B67" s="20" t="s">
        <v>74</v>
      </c>
      <c r="C67" s="20" t="s">
        <v>179</v>
      </c>
      <c r="D67" s="20" t="s">
        <v>72</v>
      </c>
      <c r="E67" s="20" t="s">
        <v>474</v>
      </c>
    </row>
    <row r="68" spans="1:5">
      <c r="A68" s="83" t="s">
        <v>180</v>
      </c>
      <c r="B68" s="20" t="s">
        <v>74</v>
      </c>
      <c r="C68" s="20" t="s">
        <v>180</v>
      </c>
      <c r="D68" s="20" t="s">
        <v>72</v>
      </c>
      <c r="E68" s="20" t="s">
        <v>475</v>
      </c>
    </row>
    <row r="69" spans="1:5">
      <c r="A69" s="83" t="s">
        <v>181</v>
      </c>
      <c r="B69" s="20" t="s">
        <v>73</v>
      </c>
      <c r="C69" s="20"/>
      <c r="D69" s="20"/>
      <c r="E69" s="20" t="s">
        <v>476</v>
      </c>
    </row>
    <row r="70" spans="1:5">
      <c r="A70" s="83" t="s">
        <v>182</v>
      </c>
      <c r="B70" s="20" t="s">
        <v>74</v>
      </c>
      <c r="C70" s="20" t="s">
        <v>181</v>
      </c>
      <c r="D70" s="20" t="s">
        <v>74</v>
      </c>
      <c r="E70" s="20" t="s">
        <v>75</v>
      </c>
    </row>
    <row r="71" spans="1:5">
      <c r="D71" s="88"/>
    </row>
    <row r="72" spans="1:5">
      <c r="A72" s="86" t="s">
        <v>348</v>
      </c>
      <c r="B72" s="96"/>
      <c r="C72" s="88"/>
      <c r="D72" s="88"/>
      <c r="E72" s="5" t="s">
        <v>321</v>
      </c>
    </row>
    <row r="73" spans="1:5" ht="30">
      <c r="A73" s="83" t="s">
        <v>183</v>
      </c>
      <c r="B73" s="20" t="s">
        <v>73</v>
      </c>
      <c r="C73" s="20" t="s">
        <v>183</v>
      </c>
      <c r="D73" s="20" t="s">
        <v>74</v>
      </c>
      <c r="E73" s="20" t="s">
        <v>478</v>
      </c>
    </row>
    <row r="74" spans="1:5">
      <c r="A74" s="83" t="s">
        <v>184</v>
      </c>
      <c r="B74" s="20" t="s">
        <v>73</v>
      </c>
      <c r="C74" s="20"/>
      <c r="D74" s="20"/>
      <c r="E74" s="20" t="s">
        <v>479</v>
      </c>
    </row>
    <row r="75" spans="1:5">
      <c r="C75" s="88"/>
      <c r="D75" s="88"/>
    </row>
    <row r="76" spans="1:5">
      <c r="A76" s="86" t="s">
        <v>349</v>
      </c>
      <c r="B76" s="96"/>
      <c r="C76" s="88"/>
      <c r="D76" s="88"/>
      <c r="E76" s="5" t="s">
        <v>322</v>
      </c>
    </row>
    <row r="77" spans="1:5">
      <c r="A77" s="83" t="s">
        <v>185</v>
      </c>
      <c r="B77" s="20" t="s">
        <v>74</v>
      </c>
      <c r="C77" s="20"/>
      <c r="D77" s="20"/>
      <c r="E77" s="20" t="s">
        <v>46</v>
      </c>
    </row>
    <row r="78" spans="1:5">
      <c r="A78" s="83" t="s">
        <v>186</v>
      </c>
      <c r="B78" s="20" t="s">
        <v>74</v>
      </c>
      <c r="C78" s="20" t="s">
        <v>185</v>
      </c>
      <c r="D78" s="20" t="s">
        <v>72</v>
      </c>
      <c r="E78" s="20" t="s">
        <v>102</v>
      </c>
    </row>
    <row r="79" spans="1:5" ht="30">
      <c r="A79" s="83" t="s">
        <v>187</v>
      </c>
      <c r="B79" s="20" t="s">
        <v>74</v>
      </c>
      <c r="C79" s="20"/>
      <c r="D79" s="20"/>
      <c r="E79" s="20" t="s">
        <v>369</v>
      </c>
    </row>
    <row r="80" spans="1:5">
      <c r="A80" s="83" t="s">
        <v>188</v>
      </c>
      <c r="B80" s="20" t="s">
        <v>73</v>
      </c>
      <c r="C80" s="20" t="s">
        <v>186</v>
      </c>
      <c r="D80" s="20" t="s">
        <v>74</v>
      </c>
      <c r="E80" s="20" t="s">
        <v>36</v>
      </c>
    </row>
    <row r="81" spans="1:7">
      <c r="A81" s="83" t="s">
        <v>189</v>
      </c>
      <c r="B81" s="20" t="s">
        <v>74</v>
      </c>
      <c r="C81" s="20"/>
      <c r="D81" s="20"/>
      <c r="E81" s="20" t="s">
        <v>480</v>
      </c>
    </row>
    <row r="82" spans="1:7">
      <c r="A82" s="83" t="s">
        <v>190</v>
      </c>
      <c r="B82" s="20" t="s">
        <v>72</v>
      </c>
      <c r="C82" s="20"/>
      <c r="D82" s="20"/>
      <c r="E82" s="20" t="s">
        <v>47</v>
      </c>
    </row>
    <row r="83" spans="1:7">
      <c r="A83" s="83" t="s">
        <v>191</v>
      </c>
      <c r="B83" s="20" t="s">
        <v>72</v>
      </c>
      <c r="C83" s="20"/>
      <c r="D83" s="20"/>
      <c r="E83" s="20" t="s">
        <v>481</v>
      </c>
    </row>
    <row r="84" spans="1:7" ht="45">
      <c r="A84" s="83" t="s">
        <v>192</v>
      </c>
      <c r="B84" s="20" t="s">
        <v>74</v>
      </c>
      <c r="C84" s="20"/>
      <c r="D84" s="20"/>
      <c r="E84" s="20" t="s">
        <v>482</v>
      </c>
    </row>
    <row r="85" spans="1:7" ht="30">
      <c r="A85" s="83" t="s">
        <v>193</v>
      </c>
      <c r="B85" s="20" t="s">
        <v>74</v>
      </c>
      <c r="C85" s="20"/>
      <c r="D85" s="20"/>
      <c r="E85" s="20" t="s">
        <v>101</v>
      </c>
    </row>
    <row r="86" spans="1:7" ht="30">
      <c r="A86" s="83" t="s">
        <v>194</v>
      </c>
      <c r="B86" s="20" t="s">
        <v>74</v>
      </c>
      <c r="C86" s="20"/>
      <c r="D86" s="20"/>
      <c r="E86" s="20" t="s">
        <v>483</v>
      </c>
    </row>
    <row r="87" spans="1:7">
      <c r="C87" s="88"/>
      <c r="D87" s="88"/>
    </row>
    <row r="88" spans="1:7">
      <c r="A88" s="86" t="s">
        <v>350</v>
      </c>
      <c r="B88" s="96"/>
      <c r="C88" s="88"/>
      <c r="D88" s="88"/>
      <c r="E88" s="5" t="s">
        <v>323</v>
      </c>
    </row>
    <row r="89" spans="1:7">
      <c r="A89" s="83" t="s">
        <v>195</v>
      </c>
      <c r="B89" s="20" t="s">
        <v>74</v>
      </c>
      <c r="C89" s="20" t="s">
        <v>196</v>
      </c>
      <c r="D89" s="20" t="s">
        <v>72</v>
      </c>
      <c r="E89" s="20" t="s">
        <v>48</v>
      </c>
    </row>
    <row r="90" spans="1:7">
      <c r="A90" s="83" t="s">
        <v>196</v>
      </c>
      <c r="B90" s="20" t="s">
        <v>72</v>
      </c>
      <c r="C90" s="20"/>
      <c r="D90" s="20"/>
      <c r="E90" s="20" t="s">
        <v>484</v>
      </c>
    </row>
    <row r="91" spans="1:7">
      <c r="C91" s="88"/>
      <c r="D91" s="88"/>
      <c r="E91" s="5"/>
    </row>
    <row r="92" spans="1:7">
      <c r="A92" s="86" t="s">
        <v>351</v>
      </c>
      <c r="B92" s="96"/>
      <c r="C92" s="88"/>
      <c r="D92" s="88"/>
      <c r="E92" s="5" t="s">
        <v>324</v>
      </c>
    </row>
    <row r="93" spans="1:7">
      <c r="A93" s="83" t="s">
        <v>197</v>
      </c>
      <c r="B93" s="20" t="s">
        <v>74</v>
      </c>
      <c r="C93" s="20" t="s">
        <v>418</v>
      </c>
      <c r="D93" s="20" t="s">
        <v>72</v>
      </c>
      <c r="E93" s="20" t="s">
        <v>39</v>
      </c>
      <c r="G93" s="69"/>
    </row>
    <row r="94" spans="1:7">
      <c r="C94" s="88"/>
      <c r="D94" s="88"/>
    </row>
    <row r="95" spans="1:7">
      <c r="A95" s="84">
        <v>2</v>
      </c>
      <c r="B95" s="89"/>
      <c r="C95" s="89"/>
      <c r="D95" s="89"/>
      <c r="E95" s="89" t="s">
        <v>325</v>
      </c>
    </row>
    <row r="96" spans="1:7">
      <c r="A96" s="87" t="s">
        <v>352</v>
      </c>
      <c r="C96" s="88"/>
      <c r="D96" s="88"/>
      <c r="E96" s="5" t="s">
        <v>315</v>
      </c>
    </row>
    <row r="97" spans="1:5">
      <c r="A97" s="83" t="s">
        <v>198</v>
      </c>
      <c r="B97" s="20" t="s">
        <v>72</v>
      </c>
      <c r="C97" s="20" t="s">
        <v>198</v>
      </c>
      <c r="D97" s="20" t="s">
        <v>72</v>
      </c>
      <c r="E97" s="20" t="s">
        <v>7</v>
      </c>
    </row>
    <row r="98" spans="1:5">
      <c r="C98" s="88"/>
      <c r="D98" s="88"/>
      <c r="E98" s="13"/>
    </row>
    <row r="99" spans="1:5">
      <c r="A99" s="86" t="s">
        <v>353</v>
      </c>
      <c r="B99" s="96"/>
      <c r="C99" s="88"/>
      <c r="D99" s="88"/>
      <c r="E99" s="5" t="s">
        <v>327</v>
      </c>
    </row>
    <row r="100" spans="1:5" ht="45">
      <c r="A100" s="83" t="s">
        <v>199</v>
      </c>
      <c r="B100" s="20" t="s">
        <v>72</v>
      </c>
      <c r="C100" s="20" t="s">
        <v>199</v>
      </c>
      <c r="D100" s="20" t="s">
        <v>72</v>
      </c>
      <c r="E100" s="20" t="s">
        <v>49</v>
      </c>
    </row>
    <row r="101" spans="1:5">
      <c r="A101" s="83" t="s">
        <v>200</v>
      </c>
      <c r="B101" s="20" t="s">
        <v>72</v>
      </c>
      <c r="C101" s="20" t="s">
        <v>200</v>
      </c>
      <c r="D101" s="20" t="s">
        <v>72</v>
      </c>
      <c r="E101" s="20" t="s">
        <v>485</v>
      </c>
    </row>
    <row r="102" spans="1:5">
      <c r="A102" s="83" t="s">
        <v>201</v>
      </c>
      <c r="B102" s="20" t="s">
        <v>72</v>
      </c>
      <c r="C102" s="20" t="s">
        <v>201</v>
      </c>
      <c r="D102" s="20" t="s">
        <v>72</v>
      </c>
      <c r="E102" s="20" t="s">
        <v>14</v>
      </c>
    </row>
    <row r="103" spans="1:5">
      <c r="A103" s="83" t="s">
        <v>202</v>
      </c>
      <c r="B103" s="20" t="s">
        <v>72</v>
      </c>
      <c r="C103" s="20" t="s">
        <v>202</v>
      </c>
      <c r="D103" s="20" t="s">
        <v>72</v>
      </c>
      <c r="E103" s="20" t="s">
        <v>15</v>
      </c>
    </row>
    <row r="104" spans="1:5">
      <c r="A104" s="83" t="s">
        <v>203</v>
      </c>
      <c r="B104" s="20" t="s">
        <v>72</v>
      </c>
      <c r="C104" s="20" t="s">
        <v>203</v>
      </c>
      <c r="D104" s="20" t="s">
        <v>72</v>
      </c>
      <c r="E104" s="20" t="s">
        <v>16</v>
      </c>
    </row>
    <row r="105" spans="1:5">
      <c r="A105" s="83" t="s">
        <v>204</v>
      </c>
      <c r="B105" s="20" t="s">
        <v>72</v>
      </c>
      <c r="C105" s="20"/>
      <c r="D105" s="20"/>
      <c r="E105" s="20" t="s">
        <v>50</v>
      </c>
    </row>
    <row r="106" spans="1:5">
      <c r="A106" s="83" t="s">
        <v>205</v>
      </c>
      <c r="B106" s="20" t="s">
        <v>72</v>
      </c>
      <c r="C106" s="20" t="s">
        <v>204</v>
      </c>
      <c r="D106" s="20" t="s">
        <v>72</v>
      </c>
      <c r="E106" s="20" t="s">
        <v>17</v>
      </c>
    </row>
    <row r="107" spans="1:5">
      <c r="A107" s="83" t="s">
        <v>206</v>
      </c>
      <c r="B107" s="20" t="s">
        <v>72</v>
      </c>
      <c r="C107" s="20" t="s">
        <v>205</v>
      </c>
      <c r="D107" s="20" t="s">
        <v>72</v>
      </c>
      <c r="E107" s="20" t="s">
        <v>18</v>
      </c>
    </row>
    <row r="108" spans="1:5">
      <c r="A108" s="83" t="s">
        <v>207</v>
      </c>
      <c r="B108" s="20" t="s">
        <v>72</v>
      </c>
      <c r="C108" s="20"/>
      <c r="D108" s="20"/>
      <c r="E108" s="20" t="s">
        <v>19</v>
      </c>
    </row>
    <row r="109" spans="1:5">
      <c r="A109" s="83" t="s">
        <v>208</v>
      </c>
      <c r="B109" s="20" t="s">
        <v>72</v>
      </c>
      <c r="C109" s="20"/>
      <c r="D109" s="20"/>
      <c r="E109" s="20" t="s">
        <v>20</v>
      </c>
    </row>
    <row r="110" spans="1:5">
      <c r="A110" s="83" t="s">
        <v>209</v>
      </c>
      <c r="B110" s="20" t="s">
        <v>72</v>
      </c>
      <c r="C110" s="20"/>
      <c r="D110" s="20"/>
      <c r="E110" s="20" t="s">
        <v>21</v>
      </c>
    </row>
    <row r="111" spans="1:5">
      <c r="A111" s="83" t="s">
        <v>210</v>
      </c>
      <c r="B111" s="20" t="s">
        <v>72</v>
      </c>
      <c r="C111" s="20"/>
      <c r="D111" s="20"/>
      <c r="E111" s="20" t="s">
        <v>22</v>
      </c>
    </row>
    <row r="112" spans="1:5">
      <c r="A112" s="83" t="s">
        <v>211</v>
      </c>
      <c r="B112" s="20" t="s">
        <v>72</v>
      </c>
      <c r="C112" s="20" t="s">
        <v>206</v>
      </c>
      <c r="D112" s="20" t="s">
        <v>72</v>
      </c>
      <c r="E112" s="20" t="s">
        <v>23</v>
      </c>
    </row>
    <row r="113" spans="1:5" ht="45">
      <c r="A113" s="83" t="s">
        <v>212</v>
      </c>
      <c r="B113" s="20" t="s">
        <v>72</v>
      </c>
      <c r="C113" s="20"/>
      <c r="D113" s="20"/>
      <c r="E113" s="20" t="s">
        <v>370</v>
      </c>
    </row>
    <row r="114" spans="1:5" ht="30">
      <c r="A114" s="83" t="s">
        <v>213</v>
      </c>
      <c r="B114" s="20" t="s">
        <v>72</v>
      </c>
      <c r="C114" s="20" t="s">
        <v>207</v>
      </c>
      <c r="D114" s="20" t="s">
        <v>74</v>
      </c>
      <c r="E114" s="20" t="s">
        <v>97</v>
      </c>
    </row>
    <row r="115" spans="1:5">
      <c r="C115" s="88"/>
      <c r="D115" s="88"/>
    </row>
    <row r="116" spans="1:5">
      <c r="A116" s="86" t="s">
        <v>354</v>
      </c>
      <c r="B116" s="96"/>
      <c r="C116" s="88"/>
      <c r="D116" s="88"/>
      <c r="E116" s="15" t="s">
        <v>328</v>
      </c>
    </row>
    <row r="117" spans="1:5" ht="30">
      <c r="A117" s="83" t="s">
        <v>214</v>
      </c>
      <c r="B117" s="20" t="s">
        <v>72</v>
      </c>
      <c r="C117" s="20" t="s">
        <v>214</v>
      </c>
      <c r="D117" s="20" t="s">
        <v>72</v>
      </c>
      <c r="E117" s="20" t="s">
        <v>108</v>
      </c>
    </row>
    <row r="118" spans="1:5" ht="30">
      <c r="A118" s="83" t="s">
        <v>215</v>
      </c>
      <c r="B118" s="20" t="s">
        <v>72</v>
      </c>
      <c r="C118" s="20" t="s">
        <v>215</v>
      </c>
      <c r="D118" s="20" t="s">
        <v>72</v>
      </c>
      <c r="E118" s="97" t="s">
        <v>486</v>
      </c>
    </row>
    <row r="119" spans="1:5">
      <c r="A119" s="83" t="s">
        <v>216</v>
      </c>
      <c r="B119" s="20" t="s">
        <v>72</v>
      </c>
      <c r="C119" s="20"/>
      <c r="D119" s="20"/>
      <c r="E119" s="97" t="s">
        <v>487</v>
      </c>
    </row>
    <row r="120" spans="1:5" ht="30">
      <c r="A120" s="83" t="s">
        <v>217</v>
      </c>
      <c r="B120" s="20" t="s">
        <v>72</v>
      </c>
      <c r="C120" s="20" t="s">
        <v>216</v>
      </c>
      <c r="D120" s="20" t="s">
        <v>72</v>
      </c>
      <c r="E120" s="20" t="s">
        <v>488</v>
      </c>
    </row>
    <row r="121" spans="1:5">
      <c r="A121" s="83" t="s">
        <v>218</v>
      </c>
      <c r="B121" s="20" t="s">
        <v>74</v>
      </c>
      <c r="C121" s="20" t="s">
        <v>217</v>
      </c>
      <c r="D121" s="20" t="s">
        <v>72</v>
      </c>
      <c r="E121" s="20" t="s">
        <v>489</v>
      </c>
    </row>
    <row r="122" spans="1:5">
      <c r="C122" s="88"/>
      <c r="D122" s="88"/>
    </row>
    <row r="123" spans="1:5">
      <c r="A123" s="86" t="s">
        <v>355</v>
      </c>
      <c r="B123" s="96"/>
      <c r="C123" s="88"/>
      <c r="D123" s="88"/>
      <c r="E123" s="15" t="s">
        <v>329</v>
      </c>
    </row>
    <row r="124" spans="1:5" ht="15.95" customHeight="1">
      <c r="A124" s="83" t="s">
        <v>219</v>
      </c>
      <c r="B124" s="20" t="s">
        <v>72</v>
      </c>
      <c r="C124" s="20"/>
      <c r="D124" s="20"/>
      <c r="E124" s="20" t="s">
        <v>109</v>
      </c>
    </row>
    <row r="125" spans="1:5" ht="15.95" customHeight="1">
      <c r="A125" s="83" t="s">
        <v>220</v>
      </c>
      <c r="B125" s="20" t="s">
        <v>72</v>
      </c>
      <c r="C125" s="20" t="s">
        <v>219</v>
      </c>
      <c r="D125" s="20" t="s">
        <v>72</v>
      </c>
      <c r="E125" s="20" t="s">
        <v>110</v>
      </c>
    </row>
    <row r="126" spans="1:5" ht="15.95" customHeight="1">
      <c r="A126" s="83" t="s">
        <v>221</v>
      </c>
      <c r="B126" s="20" t="s">
        <v>72</v>
      </c>
      <c r="C126" s="20" t="s">
        <v>220</v>
      </c>
      <c r="D126" s="20" t="s">
        <v>72</v>
      </c>
      <c r="E126" s="20" t="s">
        <v>490</v>
      </c>
    </row>
    <row r="127" spans="1:5" ht="15.95" customHeight="1">
      <c r="C127" s="88"/>
      <c r="D127" s="88"/>
    </row>
    <row r="128" spans="1:5" ht="15.95" customHeight="1">
      <c r="A128" s="86" t="s">
        <v>356</v>
      </c>
      <c r="B128" s="96"/>
      <c r="C128" s="88"/>
      <c r="D128" s="88"/>
      <c r="E128" s="15" t="s">
        <v>330</v>
      </c>
    </row>
    <row r="129" spans="1:5" ht="30">
      <c r="A129" s="83" t="s">
        <v>222</v>
      </c>
      <c r="B129" s="20" t="s">
        <v>72</v>
      </c>
      <c r="C129" s="20" t="s">
        <v>222</v>
      </c>
      <c r="D129" s="20" t="s">
        <v>72</v>
      </c>
      <c r="E129" s="20" t="s">
        <v>24</v>
      </c>
    </row>
    <row r="130" spans="1:5" ht="30">
      <c r="A130" s="83" t="s">
        <v>223</v>
      </c>
      <c r="B130" s="20" t="s">
        <v>72</v>
      </c>
      <c r="C130" s="20" t="s">
        <v>223</v>
      </c>
      <c r="D130" s="20" t="s">
        <v>72</v>
      </c>
      <c r="E130" s="20" t="s">
        <v>25</v>
      </c>
    </row>
    <row r="131" spans="1:5">
      <c r="A131" s="83" t="s">
        <v>224</v>
      </c>
      <c r="B131" s="20" t="s">
        <v>72</v>
      </c>
      <c r="C131" s="20"/>
      <c r="D131" s="20"/>
      <c r="E131" s="20" t="s">
        <v>26</v>
      </c>
    </row>
    <row r="132" spans="1:5">
      <c r="C132" s="88"/>
      <c r="D132" s="88"/>
    </row>
    <row r="133" spans="1:5">
      <c r="A133" s="84">
        <v>3</v>
      </c>
      <c r="B133" s="89"/>
      <c r="C133" s="89"/>
      <c r="D133" s="89"/>
      <c r="E133" s="14" t="s">
        <v>371</v>
      </c>
    </row>
    <row r="134" spans="1:5">
      <c r="A134" s="86" t="s">
        <v>357</v>
      </c>
      <c r="B134" s="96"/>
      <c r="C134" s="88"/>
      <c r="D134" s="88"/>
      <c r="E134" s="15" t="s">
        <v>331</v>
      </c>
    </row>
    <row r="135" spans="1:5" ht="30">
      <c r="A135" s="83" t="s">
        <v>225</v>
      </c>
      <c r="B135" s="20" t="s">
        <v>72</v>
      </c>
      <c r="C135" s="20" t="s">
        <v>225</v>
      </c>
      <c r="D135" s="20" t="s">
        <v>72</v>
      </c>
      <c r="E135" s="20" t="s">
        <v>111</v>
      </c>
    </row>
    <row r="136" spans="1:5">
      <c r="A136" s="83" t="s">
        <v>226</v>
      </c>
      <c r="B136" s="20" t="s">
        <v>72</v>
      </c>
      <c r="C136" s="20"/>
      <c r="D136" s="20"/>
      <c r="E136" s="20" t="s">
        <v>112</v>
      </c>
    </row>
    <row r="137" spans="1:5">
      <c r="A137" s="83" t="s">
        <v>227</v>
      </c>
      <c r="B137" s="20" t="s">
        <v>72</v>
      </c>
      <c r="C137" s="20" t="s">
        <v>226</v>
      </c>
      <c r="D137" s="20" t="s">
        <v>72</v>
      </c>
      <c r="E137" s="20" t="s">
        <v>113</v>
      </c>
    </row>
    <row r="138" spans="1:5">
      <c r="C138" s="88"/>
      <c r="D138" s="88"/>
      <c r="E138" s="13"/>
    </row>
    <row r="139" spans="1:5">
      <c r="A139" s="86" t="s">
        <v>358</v>
      </c>
      <c r="B139" s="96"/>
      <c r="C139" s="88"/>
      <c r="D139" s="88"/>
      <c r="E139" s="15" t="s">
        <v>332</v>
      </c>
    </row>
    <row r="140" spans="1:5">
      <c r="A140" s="83" t="s">
        <v>228</v>
      </c>
      <c r="B140" s="20" t="s">
        <v>72</v>
      </c>
      <c r="C140" s="20"/>
      <c r="D140" s="20"/>
      <c r="E140" s="20" t="s">
        <v>114</v>
      </c>
    </row>
    <row r="141" spans="1:5">
      <c r="A141" s="83" t="s">
        <v>229</v>
      </c>
      <c r="B141" s="20" t="s">
        <v>72</v>
      </c>
      <c r="C141" s="20" t="s">
        <v>228</v>
      </c>
      <c r="D141" s="20" t="s">
        <v>72</v>
      </c>
      <c r="E141" s="20" t="s">
        <v>115</v>
      </c>
    </row>
    <row r="142" spans="1:5">
      <c r="A142" s="83" t="s">
        <v>230</v>
      </c>
      <c r="B142" s="20" t="s">
        <v>72</v>
      </c>
      <c r="C142" s="20" t="s">
        <v>229</v>
      </c>
      <c r="D142" s="20" t="s">
        <v>72</v>
      </c>
      <c r="E142" s="20" t="s">
        <v>116</v>
      </c>
    </row>
    <row r="143" spans="1:5">
      <c r="A143" s="83" t="s">
        <v>231</v>
      </c>
      <c r="B143" s="20" t="s">
        <v>72</v>
      </c>
      <c r="C143" s="20" t="s">
        <v>230</v>
      </c>
      <c r="D143" s="20" t="s">
        <v>72</v>
      </c>
      <c r="E143" s="20" t="s">
        <v>117</v>
      </c>
    </row>
    <row r="144" spans="1:5">
      <c r="C144" s="88"/>
      <c r="D144" s="88"/>
      <c r="E144" s="13"/>
    </row>
    <row r="145" spans="1:5">
      <c r="A145" s="84">
        <v>4</v>
      </c>
      <c r="B145" s="89"/>
      <c r="C145" s="89"/>
      <c r="D145" s="89"/>
      <c r="E145" s="14" t="s">
        <v>335</v>
      </c>
    </row>
    <row r="146" spans="1:5">
      <c r="A146" s="86" t="s">
        <v>359</v>
      </c>
      <c r="B146" s="96"/>
      <c r="C146" s="88"/>
      <c r="D146" s="88"/>
      <c r="E146" s="15" t="s">
        <v>372</v>
      </c>
    </row>
    <row r="147" spans="1:5">
      <c r="A147" s="83" t="s">
        <v>232</v>
      </c>
      <c r="B147" s="20" t="s">
        <v>73</v>
      </c>
      <c r="C147" s="20" t="s">
        <v>232</v>
      </c>
      <c r="D147" s="20" t="s">
        <v>73</v>
      </c>
      <c r="E147" s="20" t="s">
        <v>9</v>
      </c>
    </row>
    <row r="148" spans="1:5">
      <c r="A148" s="83" t="s">
        <v>233</v>
      </c>
      <c r="B148" s="20" t="s">
        <v>73</v>
      </c>
      <c r="C148" s="20" t="s">
        <v>233</v>
      </c>
      <c r="D148" s="20" t="s">
        <v>73</v>
      </c>
      <c r="E148" s="20" t="s">
        <v>10</v>
      </c>
    </row>
    <row r="149" spans="1:5">
      <c r="A149" s="83" t="s">
        <v>234</v>
      </c>
      <c r="B149" s="20" t="s">
        <v>74</v>
      </c>
      <c r="C149" s="20" t="s">
        <v>234</v>
      </c>
      <c r="D149" s="20" t="s">
        <v>72</v>
      </c>
      <c r="E149" s="20" t="s">
        <v>118</v>
      </c>
    </row>
    <row r="150" spans="1:5">
      <c r="A150" s="83" t="s">
        <v>235</v>
      </c>
      <c r="B150" s="20" t="s">
        <v>74</v>
      </c>
      <c r="C150" s="20" t="s">
        <v>235</v>
      </c>
      <c r="D150" s="20" t="s">
        <v>72</v>
      </c>
      <c r="E150" s="20" t="s">
        <v>119</v>
      </c>
    </row>
    <row r="151" spans="1:5">
      <c r="A151" s="83" t="s">
        <v>236</v>
      </c>
      <c r="B151" s="20" t="s">
        <v>74</v>
      </c>
      <c r="C151" s="20" t="s">
        <v>236</v>
      </c>
      <c r="D151" s="20" t="s">
        <v>72</v>
      </c>
      <c r="E151" s="20" t="s">
        <v>120</v>
      </c>
    </row>
    <row r="152" spans="1:5">
      <c r="A152" s="83" t="s">
        <v>237</v>
      </c>
      <c r="B152" s="20" t="s">
        <v>74</v>
      </c>
      <c r="C152" s="20" t="s">
        <v>237</v>
      </c>
      <c r="D152" s="20" t="s">
        <v>72</v>
      </c>
      <c r="E152" s="20" t="s">
        <v>491</v>
      </c>
    </row>
    <row r="153" spans="1:5" ht="15.95" customHeight="1">
      <c r="A153" s="83" t="s">
        <v>238</v>
      </c>
      <c r="B153" s="20" t="s">
        <v>74</v>
      </c>
      <c r="C153" s="20" t="s">
        <v>238</v>
      </c>
      <c r="D153" s="20" t="s">
        <v>72</v>
      </c>
      <c r="E153" s="20" t="s">
        <v>121</v>
      </c>
    </row>
    <row r="154" spans="1:5">
      <c r="A154" s="83" t="s">
        <v>239</v>
      </c>
      <c r="B154" s="20" t="s">
        <v>74</v>
      </c>
      <c r="C154" s="20" t="s">
        <v>239</v>
      </c>
      <c r="D154" s="20" t="s">
        <v>72</v>
      </c>
      <c r="E154" s="20" t="s">
        <v>6</v>
      </c>
    </row>
    <row r="155" spans="1:5">
      <c r="A155" s="83" t="s">
        <v>240</v>
      </c>
      <c r="B155" s="20" t="s">
        <v>74</v>
      </c>
      <c r="C155" s="20" t="s">
        <v>240</v>
      </c>
      <c r="D155" s="20" t="s">
        <v>72</v>
      </c>
      <c r="E155" s="20" t="s">
        <v>28</v>
      </c>
    </row>
    <row r="156" spans="1:5">
      <c r="A156" s="83" t="s">
        <v>241</v>
      </c>
      <c r="B156" s="20" t="s">
        <v>74</v>
      </c>
      <c r="C156" s="20" t="s">
        <v>241</v>
      </c>
      <c r="D156" s="20" t="s">
        <v>72</v>
      </c>
      <c r="E156" s="20" t="s">
        <v>35</v>
      </c>
    </row>
    <row r="157" spans="1:5">
      <c r="C157" s="88"/>
      <c r="D157" s="88"/>
    </row>
    <row r="158" spans="1:5">
      <c r="A158" s="86" t="s">
        <v>360</v>
      </c>
      <c r="B158" s="96"/>
      <c r="C158" s="88"/>
      <c r="D158" s="88"/>
      <c r="E158" s="15" t="s">
        <v>333</v>
      </c>
    </row>
    <row r="159" spans="1:5">
      <c r="A159" s="83" t="s">
        <v>242</v>
      </c>
      <c r="B159" s="20" t="s">
        <v>74</v>
      </c>
      <c r="C159" s="20" t="s">
        <v>242</v>
      </c>
      <c r="D159" s="20" t="s">
        <v>72</v>
      </c>
      <c r="E159" s="20" t="s">
        <v>122</v>
      </c>
    </row>
    <row r="160" spans="1:5" ht="30">
      <c r="A160" s="83" t="s">
        <v>243</v>
      </c>
      <c r="B160" s="20" t="s">
        <v>74</v>
      </c>
      <c r="C160" s="20" t="s">
        <v>243</v>
      </c>
      <c r="D160" s="20" t="s">
        <v>72</v>
      </c>
      <c r="E160" s="20" t="s">
        <v>492</v>
      </c>
    </row>
    <row r="161" spans="1:5">
      <c r="A161" s="83" t="s">
        <v>244</v>
      </c>
      <c r="B161" s="20" t="s">
        <v>74</v>
      </c>
      <c r="C161" s="20" t="s">
        <v>244</v>
      </c>
      <c r="D161" s="20" t="s">
        <v>72</v>
      </c>
      <c r="E161" s="20" t="s">
        <v>493</v>
      </c>
    </row>
    <row r="162" spans="1:5">
      <c r="A162" s="83" t="s">
        <v>245</v>
      </c>
      <c r="B162" s="20" t="s">
        <v>74</v>
      </c>
      <c r="C162" s="20" t="s">
        <v>245</v>
      </c>
      <c r="D162" s="20" t="s">
        <v>72</v>
      </c>
      <c r="E162" s="20" t="s">
        <v>494</v>
      </c>
    </row>
    <row r="163" spans="1:5">
      <c r="A163" s="83" t="s">
        <v>246</v>
      </c>
      <c r="B163" s="20" t="s">
        <v>74</v>
      </c>
      <c r="C163" s="20" t="s">
        <v>246</v>
      </c>
      <c r="D163" s="20" t="s">
        <v>72</v>
      </c>
      <c r="E163" s="20" t="s">
        <v>495</v>
      </c>
    </row>
    <row r="164" spans="1:5">
      <c r="C164" s="88"/>
      <c r="D164" s="88"/>
      <c r="E164" s="9"/>
    </row>
    <row r="165" spans="1:5">
      <c r="A165" s="86" t="s">
        <v>361</v>
      </c>
      <c r="B165" s="96"/>
      <c r="C165" s="88"/>
      <c r="D165" s="88"/>
      <c r="E165" s="16" t="s">
        <v>334</v>
      </c>
    </row>
    <row r="166" spans="1:5">
      <c r="A166" s="83" t="s">
        <v>247</v>
      </c>
      <c r="B166" s="20" t="s">
        <v>72</v>
      </c>
      <c r="C166" s="20" t="s">
        <v>247</v>
      </c>
      <c r="D166" s="20" t="s">
        <v>72</v>
      </c>
      <c r="E166" s="20" t="s">
        <v>496</v>
      </c>
    </row>
    <row r="167" spans="1:5">
      <c r="A167" s="83" t="s">
        <v>248</v>
      </c>
      <c r="B167" s="20" t="s">
        <v>72</v>
      </c>
      <c r="C167" s="20" t="s">
        <v>248</v>
      </c>
      <c r="D167" s="20" t="s">
        <v>72</v>
      </c>
      <c r="E167" s="20" t="s">
        <v>53</v>
      </c>
    </row>
    <row r="168" spans="1:5" ht="30">
      <c r="A168" s="83" t="s">
        <v>249</v>
      </c>
      <c r="B168" s="20" t="s">
        <v>72</v>
      </c>
      <c r="C168" s="20" t="s">
        <v>249</v>
      </c>
      <c r="D168" s="20" t="s">
        <v>72</v>
      </c>
      <c r="E168" s="20" t="s">
        <v>54</v>
      </c>
    </row>
    <row r="169" spans="1:5">
      <c r="A169" s="83" t="s">
        <v>250</v>
      </c>
      <c r="B169" s="20" t="s">
        <v>72</v>
      </c>
      <c r="C169" s="20" t="s">
        <v>250</v>
      </c>
      <c r="D169" s="20" t="s">
        <v>72</v>
      </c>
      <c r="E169" s="20" t="s">
        <v>497</v>
      </c>
    </row>
    <row r="170" spans="1:5" ht="30">
      <c r="A170" s="83" t="s">
        <v>251</v>
      </c>
      <c r="B170" s="20" t="s">
        <v>72</v>
      </c>
      <c r="C170" s="20" t="s">
        <v>251</v>
      </c>
      <c r="D170" s="20" t="s">
        <v>72</v>
      </c>
      <c r="E170" s="20" t="s">
        <v>38</v>
      </c>
    </row>
    <row r="171" spans="1:5">
      <c r="A171" s="83" t="s">
        <v>252</v>
      </c>
      <c r="B171" s="20" t="s">
        <v>72</v>
      </c>
      <c r="C171" s="20" t="s">
        <v>252</v>
      </c>
      <c r="D171" s="20" t="s">
        <v>72</v>
      </c>
      <c r="E171" s="20" t="s">
        <v>37</v>
      </c>
    </row>
    <row r="172" spans="1:5">
      <c r="C172" s="88"/>
      <c r="D172" s="88"/>
    </row>
    <row r="173" spans="1:5">
      <c r="A173" s="84">
        <v>5</v>
      </c>
      <c r="B173" s="89"/>
      <c r="C173" s="89"/>
      <c r="D173" s="89"/>
      <c r="E173" s="14" t="s">
        <v>342</v>
      </c>
    </row>
    <row r="174" spans="1:5">
      <c r="A174" s="86" t="s">
        <v>362</v>
      </c>
      <c r="B174" s="96"/>
      <c r="C174" s="88"/>
      <c r="D174" s="88"/>
      <c r="E174" s="5" t="s">
        <v>373</v>
      </c>
    </row>
    <row r="175" spans="1:5">
      <c r="A175" s="83" t="s">
        <v>253</v>
      </c>
      <c r="B175" s="20" t="s">
        <v>74</v>
      </c>
      <c r="C175" s="20"/>
      <c r="D175" s="20"/>
      <c r="E175" s="20" t="s">
        <v>67</v>
      </c>
    </row>
    <row r="176" spans="1:5">
      <c r="A176" s="83" t="s">
        <v>254</v>
      </c>
      <c r="B176" s="20" t="s">
        <v>74</v>
      </c>
      <c r="C176" s="20"/>
      <c r="D176" s="20"/>
      <c r="E176" s="20" t="s">
        <v>30</v>
      </c>
    </row>
    <row r="177" spans="1:5">
      <c r="A177" s="83" t="s">
        <v>255</v>
      </c>
      <c r="B177" s="20" t="s">
        <v>74</v>
      </c>
      <c r="C177" s="20" t="s">
        <v>253</v>
      </c>
      <c r="D177" s="20" t="s">
        <v>74</v>
      </c>
      <c r="E177" s="20" t="s">
        <v>31</v>
      </c>
    </row>
    <row r="178" spans="1:5">
      <c r="A178" s="83" t="s">
        <v>256</v>
      </c>
      <c r="B178" s="20" t="s">
        <v>73</v>
      </c>
      <c r="C178" s="20" t="s">
        <v>254</v>
      </c>
      <c r="D178" s="20" t="s">
        <v>73</v>
      </c>
      <c r="E178" s="20" t="s">
        <v>51</v>
      </c>
    </row>
    <row r="179" spans="1:5">
      <c r="A179" s="83" t="s">
        <v>257</v>
      </c>
      <c r="B179" s="20" t="s">
        <v>73</v>
      </c>
      <c r="C179" s="20"/>
      <c r="D179" s="20"/>
      <c r="E179" s="20" t="s">
        <v>32</v>
      </c>
    </row>
    <row r="180" spans="1:5">
      <c r="A180" s="83" t="s">
        <v>258</v>
      </c>
      <c r="B180" s="20" t="s">
        <v>73</v>
      </c>
      <c r="C180" s="20"/>
      <c r="D180" s="20"/>
      <c r="E180" s="20" t="s">
        <v>33</v>
      </c>
    </row>
    <row r="181" spans="1:5">
      <c r="C181" s="88"/>
      <c r="D181" s="88"/>
    </row>
    <row r="182" spans="1:5">
      <c r="A182" s="86" t="s">
        <v>363</v>
      </c>
      <c r="B182" s="96"/>
      <c r="C182" s="88"/>
      <c r="D182" s="88"/>
      <c r="E182" s="5" t="s">
        <v>336</v>
      </c>
    </row>
    <row r="183" spans="1:5">
      <c r="A183" s="83" t="s">
        <v>259</v>
      </c>
      <c r="B183" s="20" t="s">
        <v>73</v>
      </c>
      <c r="C183" s="20"/>
      <c r="D183" s="20"/>
      <c r="E183" s="20" t="s">
        <v>55</v>
      </c>
    </row>
    <row r="184" spans="1:5">
      <c r="A184" s="83" t="s">
        <v>260</v>
      </c>
      <c r="B184" s="20" t="s">
        <v>73</v>
      </c>
      <c r="C184" s="20"/>
      <c r="D184" s="20"/>
      <c r="E184" s="20" t="s">
        <v>41</v>
      </c>
    </row>
    <row r="185" spans="1:5">
      <c r="A185" s="83" t="s">
        <v>261</v>
      </c>
      <c r="B185" s="20" t="s">
        <v>73</v>
      </c>
      <c r="C185" s="20"/>
      <c r="D185" s="20"/>
      <c r="E185" s="20" t="s">
        <v>498</v>
      </c>
    </row>
    <row r="186" spans="1:5">
      <c r="A186" s="83" t="s">
        <v>262</v>
      </c>
      <c r="B186" s="20" t="s">
        <v>73</v>
      </c>
      <c r="C186" s="20"/>
      <c r="D186" s="20"/>
      <c r="E186" s="20" t="s">
        <v>499</v>
      </c>
    </row>
    <row r="187" spans="1:5">
      <c r="A187" s="83" t="s">
        <v>263</v>
      </c>
      <c r="B187" s="20" t="s">
        <v>73</v>
      </c>
      <c r="C187" s="20"/>
      <c r="D187" s="20"/>
      <c r="E187" s="20" t="s">
        <v>500</v>
      </c>
    </row>
    <row r="188" spans="1:5" ht="30">
      <c r="A188" s="83" t="s">
        <v>264</v>
      </c>
      <c r="B188" s="20" t="s">
        <v>73</v>
      </c>
      <c r="C188" s="20"/>
      <c r="D188" s="20"/>
      <c r="E188" s="20" t="s">
        <v>501</v>
      </c>
    </row>
    <row r="189" spans="1:5">
      <c r="A189" s="83" t="s">
        <v>265</v>
      </c>
      <c r="B189" s="20" t="s">
        <v>73</v>
      </c>
      <c r="C189" s="20"/>
      <c r="D189" s="20"/>
      <c r="E189" s="20" t="s">
        <v>70</v>
      </c>
    </row>
    <row r="190" spans="1:5">
      <c r="A190" s="83" t="s">
        <v>266</v>
      </c>
      <c r="B190" s="20" t="s">
        <v>73</v>
      </c>
      <c r="C190" s="20"/>
      <c r="D190" s="20"/>
      <c r="E190" s="20" t="s">
        <v>502</v>
      </c>
    </row>
    <row r="191" spans="1:5">
      <c r="A191" s="83" t="s">
        <v>267</v>
      </c>
      <c r="B191" s="20" t="s">
        <v>73</v>
      </c>
      <c r="C191" s="20"/>
      <c r="D191" s="20"/>
      <c r="E191" s="20" t="s">
        <v>503</v>
      </c>
    </row>
    <row r="192" spans="1:5">
      <c r="A192" s="83" t="s">
        <v>268</v>
      </c>
      <c r="B192" s="20" t="s">
        <v>73</v>
      </c>
      <c r="C192" s="20"/>
      <c r="D192" s="20"/>
      <c r="E192" s="20" t="s">
        <v>504</v>
      </c>
    </row>
    <row r="193" spans="1:5">
      <c r="A193" s="83" t="s">
        <v>269</v>
      </c>
      <c r="B193" s="20" t="s">
        <v>73</v>
      </c>
      <c r="C193" s="20"/>
      <c r="D193" s="20"/>
      <c r="E193" s="20" t="s">
        <v>68</v>
      </c>
    </row>
    <row r="194" spans="1:5">
      <c r="A194" s="83" t="s">
        <v>270</v>
      </c>
      <c r="B194" s="20" t="s">
        <v>73</v>
      </c>
      <c r="C194" s="20"/>
      <c r="D194" s="20"/>
      <c r="E194" s="20" t="s">
        <v>69</v>
      </c>
    </row>
    <row r="195" spans="1:5">
      <c r="C195" s="88"/>
      <c r="D195" s="88"/>
    </row>
    <row r="196" spans="1:5">
      <c r="A196" s="84">
        <v>6</v>
      </c>
      <c r="B196" s="89"/>
      <c r="C196" s="89"/>
      <c r="D196" s="89"/>
      <c r="E196" s="14" t="s">
        <v>374</v>
      </c>
    </row>
    <row r="197" spans="1:5">
      <c r="A197" s="86" t="s">
        <v>364</v>
      </c>
      <c r="B197" s="96"/>
      <c r="C197" s="88"/>
      <c r="D197" s="88"/>
      <c r="E197" s="15" t="s">
        <v>337</v>
      </c>
    </row>
    <row r="198" spans="1:5">
      <c r="A198" s="83" t="s">
        <v>271</v>
      </c>
      <c r="B198" s="20" t="s">
        <v>74</v>
      </c>
      <c r="C198" s="20" t="s">
        <v>271</v>
      </c>
      <c r="D198" s="20" t="s">
        <v>74</v>
      </c>
      <c r="E198" s="20" t="s">
        <v>27</v>
      </c>
    </row>
    <row r="199" spans="1:5">
      <c r="A199" s="83" t="s">
        <v>272</v>
      </c>
      <c r="B199" s="20" t="s">
        <v>74</v>
      </c>
      <c r="C199" s="20" t="s">
        <v>272</v>
      </c>
      <c r="D199" s="20" t="s">
        <v>74</v>
      </c>
      <c r="E199" s="20" t="s">
        <v>98</v>
      </c>
    </row>
    <row r="200" spans="1:5" ht="45">
      <c r="A200" s="83" t="s">
        <v>273</v>
      </c>
      <c r="B200" s="20" t="s">
        <v>74</v>
      </c>
      <c r="C200" s="20" t="s">
        <v>273</v>
      </c>
      <c r="D200" s="20" t="s">
        <v>72</v>
      </c>
      <c r="E200" s="20" t="s">
        <v>71</v>
      </c>
    </row>
    <row r="201" spans="1:5">
      <c r="C201" s="88"/>
      <c r="D201" s="88"/>
      <c r="E201" s="7"/>
    </row>
    <row r="202" spans="1:5">
      <c r="A202" s="86" t="s">
        <v>365</v>
      </c>
      <c r="B202" s="96"/>
      <c r="C202" s="88"/>
      <c r="D202" s="88"/>
      <c r="E202" s="15" t="s">
        <v>338</v>
      </c>
    </row>
    <row r="203" spans="1:5" ht="30">
      <c r="A203" s="83" t="s">
        <v>274</v>
      </c>
      <c r="B203" s="20" t="s">
        <v>73</v>
      </c>
      <c r="C203" s="20" t="s">
        <v>274</v>
      </c>
      <c r="D203" s="20" t="s">
        <v>73</v>
      </c>
      <c r="E203" s="20" t="s">
        <v>11</v>
      </c>
    </row>
    <row r="204" spans="1:5" ht="30">
      <c r="A204" s="83" t="s">
        <v>275</v>
      </c>
      <c r="B204" s="20" t="s">
        <v>73</v>
      </c>
      <c r="C204" s="20" t="s">
        <v>275</v>
      </c>
      <c r="D204" s="20" t="s">
        <v>73</v>
      </c>
      <c r="E204" s="20" t="s">
        <v>12</v>
      </c>
    </row>
    <row r="205" spans="1:5">
      <c r="A205" s="83" t="s">
        <v>276</v>
      </c>
      <c r="B205" s="20" t="s">
        <v>73</v>
      </c>
      <c r="C205" s="20" t="s">
        <v>420</v>
      </c>
      <c r="D205" s="20" t="s">
        <v>73</v>
      </c>
      <c r="E205" s="20" t="s">
        <v>91</v>
      </c>
    </row>
    <row r="206" spans="1:5">
      <c r="A206" s="83" t="s">
        <v>277</v>
      </c>
      <c r="B206" s="20" t="s">
        <v>74</v>
      </c>
      <c r="C206" s="20" t="s">
        <v>277</v>
      </c>
      <c r="D206" s="20" t="s">
        <v>72</v>
      </c>
      <c r="E206" s="20" t="s">
        <v>13</v>
      </c>
    </row>
    <row r="207" spans="1:5">
      <c r="A207" s="83" t="s">
        <v>278</v>
      </c>
      <c r="B207" s="20" t="s">
        <v>73</v>
      </c>
      <c r="C207" s="20" t="s">
        <v>278</v>
      </c>
      <c r="D207" s="20" t="s">
        <v>73</v>
      </c>
      <c r="E207" s="20" t="s">
        <v>52</v>
      </c>
    </row>
    <row r="208" spans="1:5">
      <c r="A208" s="83" t="s">
        <v>279</v>
      </c>
      <c r="B208" s="20" t="s">
        <v>73</v>
      </c>
      <c r="C208" s="20" t="s">
        <v>279</v>
      </c>
      <c r="D208" s="20" t="s">
        <v>73</v>
      </c>
      <c r="E208" s="20" t="s">
        <v>505</v>
      </c>
    </row>
    <row r="209" spans="1:5">
      <c r="A209" s="83" t="s">
        <v>280</v>
      </c>
      <c r="B209" s="20" t="s">
        <v>73</v>
      </c>
      <c r="C209" s="20" t="s">
        <v>280</v>
      </c>
      <c r="D209" s="20" t="s">
        <v>73</v>
      </c>
      <c r="E209" s="20" t="s">
        <v>506</v>
      </c>
    </row>
    <row r="210" spans="1:5">
      <c r="A210" s="83" t="s">
        <v>281</v>
      </c>
      <c r="B210" s="20" t="s">
        <v>73</v>
      </c>
      <c r="C210" s="20"/>
      <c r="D210" s="20"/>
      <c r="E210" s="20" t="s">
        <v>507</v>
      </c>
    </row>
    <row r="211" spans="1:5">
      <c r="A211" s="83" t="s">
        <v>282</v>
      </c>
      <c r="B211" s="20" t="s">
        <v>73</v>
      </c>
      <c r="C211" s="20"/>
      <c r="D211" s="20"/>
      <c r="E211" s="20" t="s">
        <v>508</v>
      </c>
    </row>
    <row r="212" spans="1:5">
      <c r="A212" s="83" t="s">
        <v>283</v>
      </c>
      <c r="B212" s="20" t="s">
        <v>73</v>
      </c>
      <c r="C212" s="20" t="s">
        <v>281</v>
      </c>
      <c r="D212" s="20" t="s">
        <v>73</v>
      </c>
      <c r="E212" s="20" t="s">
        <v>509</v>
      </c>
    </row>
    <row r="213" spans="1:5">
      <c r="A213" s="83" t="s">
        <v>284</v>
      </c>
      <c r="B213" s="20" t="s">
        <v>73</v>
      </c>
      <c r="C213" s="20" t="s">
        <v>282</v>
      </c>
      <c r="D213" s="20" t="s">
        <v>73</v>
      </c>
      <c r="E213" s="20" t="s">
        <v>510</v>
      </c>
    </row>
    <row r="214" spans="1:5">
      <c r="A214" s="83" t="s">
        <v>285</v>
      </c>
      <c r="B214" s="20" t="s">
        <v>73</v>
      </c>
      <c r="C214" s="20"/>
      <c r="D214" s="20"/>
      <c r="E214" s="20" t="s">
        <v>511</v>
      </c>
    </row>
    <row r="215" spans="1:5">
      <c r="A215" s="83" t="s">
        <v>286</v>
      </c>
      <c r="B215" s="20" t="s">
        <v>73</v>
      </c>
      <c r="C215" s="20"/>
      <c r="D215" s="20"/>
      <c r="E215" s="20" t="s">
        <v>512</v>
      </c>
    </row>
    <row r="216" spans="1:5">
      <c r="C216" s="88"/>
      <c r="D216" s="88"/>
    </row>
    <row r="217" spans="1:5">
      <c r="A217" s="86" t="s">
        <v>276</v>
      </c>
      <c r="B217" s="96"/>
      <c r="C217" s="88"/>
      <c r="D217" s="88"/>
      <c r="E217" s="5" t="s">
        <v>339</v>
      </c>
    </row>
    <row r="218" spans="1:5">
      <c r="A218" s="83" t="s">
        <v>287</v>
      </c>
      <c r="B218" s="20" t="s">
        <v>73</v>
      </c>
      <c r="C218" s="20" t="s">
        <v>287</v>
      </c>
      <c r="D218" s="20" t="s">
        <v>73</v>
      </c>
      <c r="E218" s="20" t="s">
        <v>92</v>
      </c>
    </row>
    <row r="219" spans="1:5">
      <c r="A219" s="83" t="s">
        <v>288</v>
      </c>
      <c r="B219" s="20" t="s">
        <v>73</v>
      </c>
      <c r="C219" s="20" t="s">
        <v>288</v>
      </c>
      <c r="D219" s="20" t="s">
        <v>73</v>
      </c>
      <c r="E219" s="20" t="s">
        <v>90</v>
      </c>
    </row>
    <row r="220" spans="1:5">
      <c r="A220" s="83" t="s">
        <v>289</v>
      </c>
      <c r="B220" s="20" t="s">
        <v>73</v>
      </c>
      <c r="C220" s="20" t="s">
        <v>289</v>
      </c>
      <c r="D220" s="20" t="s">
        <v>73</v>
      </c>
      <c r="E220" s="20" t="s">
        <v>93</v>
      </c>
    </row>
    <row r="221" spans="1:5">
      <c r="C221" s="88"/>
      <c r="D221" s="88"/>
    </row>
    <row r="222" spans="1:5">
      <c r="A222" s="86" t="s">
        <v>366</v>
      </c>
      <c r="B222" s="96"/>
      <c r="C222" s="88"/>
      <c r="D222" s="88"/>
      <c r="E222" s="5" t="s">
        <v>340</v>
      </c>
    </row>
    <row r="223" spans="1:5">
      <c r="A223" s="83" t="s">
        <v>290</v>
      </c>
      <c r="B223" s="20" t="s">
        <v>73</v>
      </c>
      <c r="C223" s="20" t="s">
        <v>290</v>
      </c>
      <c r="D223" s="20" t="s">
        <v>73</v>
      </c>
      <c r="E223" s="20" t="s">
        <v>96</v>
      </c>
    </row>
    <row r="224" spans="1:5" ht="30">
      <c r="A224" s="83" t="s">
        <v>291</v>
      </c>
      <c r="B224" s="20" t="s">
        <v>73</v>
      </c>
      <c r="C224" s="20" t="s">
        <v>291</v>
      </c>
      <c r="D224" s="20" t="s">
        <v>73</v>
      </c>
      <c r="E224" s="20" t="s">
        <v>95</v>
      </c>
    </row>
    <row r="225" spans="1:5" ht="30">
      <c r="A225" s="83" t="s">
        <v>292</v>
      </c>
      <c r="B225" s="20" t="s">
        <v>73</v>
      </c>
      <c r="C225" s="20" t="s">
        <v>292</v>
      </c>
      <c r="D225" s="20" t="s">
        <v>73</v>
      </c>
      <c r="E225" s="20" t="s">
        <v>94</v>
      </c>
    </row>
    <row r="226" spans="1:5">
      <c r="C226" s="88"/>
      <c r="D226" s="88"/>
    </row>
    <row r="227" spans="1:5">
      <c r="A227" s="84">
        <v>7</v>
      </c>
      <c r="B227" s="89"/>
      <c r="C227" s="89"/>
      <c r="D227" s="89"/>
      <c r="E227" s="89" t="s">
        <v>375</v>
      </c>
    </row>
    <row r="228" spans="1:5">
      <c r="A228" s="86" t="s">
        <v>367</v>
      </c>
      <c r="B228" s="96"/>
      <c r="C228" s="88"/>
      <c r="D228" s="88"/>
      <c r="E228" s="5" t="s">
        <v>341</v>
      </c>
    </row>
    <row r="229" spans="1:5">
      <c r="A229" s="83" t="s">
        <v>293</v>
      </c>
      <c r="B229" s="20" t="s">
        <v>74</v>
      </c>
      <c r="C229" s="20"/>
      <c r="D229" s="20"/>
      <c r="E229" s="20" t="s">
        <v>56</v>
      </c>
    </row>
    <row r="230" spans="1:5">
      <c r="A230" s="83" t="s">
        <v>294</v>
      </c>
      <c r="B230" s="20" t="s">
        <v>74</v>
      </c>
      <c r="C230" s="20"/>
      <c r="D230" s="20"/>
      <c r="E230" s="20" t="s">
        <v>513</v>
      </c>
    </row>
    <row r="231" spans="1:5">
      <c r="A231" s="83" t="s">
        <v>295</v>
      </c>
      <c r="B231" s="20" t="s">
        <v>74</v>
      </c>
      <c r="C231" s="20"/>
      <c r="D231" s="20"/>
      <c r="E231" s="20" t="s">
        <v>514</v>
      </c>
    </row>
    <row r="232" spans="1:5">
      <c r="A232" s="83" t="s">
        <v>296</v>
      </c>
      <c r="B232" s="20" t="s">
        <v>74</v>
      </c>
      <c r="C232" s="20"/>
      <c r="D232" s="20"/>
      <c r="E232" s="20" t="s">
        <v>57</v>
      </c>
    </row>
    <row r="233" spans="1:5" ht="30">
      <c r="A233" s="83" t="s">
        <v>297</v>
      </c>
      <c r="B233" s="20" t="s">
        <v>74</v>
      </c>
      <c r="C233" s="20"/>
      <c r="D233" s="20"/>
      <c r="E233" s="20" t="s">
        <v>58</v>
      </c>
    </row>
    <row r="234" spans="1:5">
      <c r="A234" s="83" t="s">
        <v>298</v>
      </c>
      <c r="B234" s="20" t="s">
        <v>74</v>
      </c>
      <c r="C234" s="20"/>
      <c r="D234" s="20"/>
      <c r="E234" s="20" t="s">
        <v>59</v>
      </c>
    </row>
    <row r="235" spans="1:5">
      <c r="A235" s="83" t="s">
        <v>299</v>
      </c>
      <c r="B235" s="20" t="s">
        <v>74</v>
      </c>
      <c r="C235" s="20"/>
      <c r="D235" s="20"/>
      <c r="E235" s="20" t="s">
        <v>60</v>
      </c>
    </row>
    <row r="236" spans="1:5">
      <c r="A236" s="83" t="s">
        <v>300</v>
      </c>
      <c r="B236" s="20" t="s">
        <v>74</v>
      </c>
      <c r="C236" s="20"/>
      <c r="D236" s="20"/>
      <c r="E236" s="20" t="s">
        <v>66</v>
      </c>
    </row>
    <row r="237" spans="1:5" ht="30">
      <c r="A237" s="83" t="s">
        <v>301</v>
      </c>
      <c r="B237" s="20" t="s">
        <v>74</v>
      </c>
      <c r="C237" s="20"/>
      <c r="D237" s="20"/>
      <c r="E237" s="20" t="s">
        <v>515</v>
      </c>
    </row>
    <row r="238" spans="1:5" ht="30">
      <c r="A238" s="83" t="s">
        <v>302</v>
      </c>
      <c r="B238" s="20" t="s">
        <v>74</v>
      </c>
      <c r="C238" s="20"/>
      <c r="D238" s="20"/>
      <c r="E238" s="20" t="s">
        <v>516</v>
      </c>
    </row>
    <row r="239" spans="1:5" ht="30">
      <c r="A239" s="83" t="s">
        <v>303</v>
      </c>
      <c r="B239" s="20" t="s">
        <v>74</v>
      </c>
      <c r="C239" s="20"/>
      <c r="D239" s="20"/>
      <c r="E239" s="20" t="s">
        <v>517</v>
      </c>
    </row>
    <row r="240" spans="1:5" ht="30">
      <c r="A240" s="83" t="s">
        <v>304</v>
      </c>
      <c r="B240" s="20" t="s">
        <v>74</v>
      </c>
      <c r="C240" s="20"/>
      <c r="D240" s="20"/>
      <c r="E240" s="20" t="s">
        <v>518</v>
      </c>
    </row>
    <row r="241" spans="1:5" ht="30">
      <c r="A241" s="83" t="s">
        <v>305</v>
      </c>
      <c r="B241" s="20" t="s">
        <v>74</v>
      </c>
      <c r="C241" s="20"/>
      <c r="D241" s="20"/>
      <c r="E241" s="20" t="s">
        <v>519</v>
      </c>
    </row>
    <row r="242" spans="1:5" ht="30">
      <c r="A242" s="83" t="s">
        <v>306</v>
      </c>
      <c r="B242" s="20" t="s">
        <v>73</v>
      </c>
      <c r="C242" s="20" t="s">
        <v>293</v>
      </c>
      <c r="D242" s="20" t="s">
        <v>73</v>
      </c>
      <c r="E242" s="20" t="s">
        <v>443</v>
      </c>
    </row>
    <row r="243" spans="1:5" ht="30">
      <c r="A243" s="83" t="s">
        <v>307</v>
      </c>
      <c r="B243" s="20" t="s">
        <v>73</v>
      </c>
      <c r="C243" s="20"/>
      <c r="D243" s="20"/>
      <c r="E243" s="20" t="s">
        <v>444</v>
      </c>
    </row>
    <row r="244" spans="1:5">
      <c r="C244" s="88"/>
      <c r="D244" s="88"/>
    </row>
    <row r="245" spans="1:5">
      <c r="A245" s="86" t="s">
        <v>368</v>
      </c>
      <c r="B245" s="96"/>
      <c r="C245" s="88"/>
      <c r="D245" s="88"/>
      <c r="E245" s="15" t="s">
        <v>376</v>
      </c>
    </row>
    <row r="246" spans="1:5" ht="30">
      <c r="A246" s="83" t="s">
        <v>308</v>
      </c>
      <c r="B246" s="20" t="s">
        <v>74</v>
      </c>
      <c r="C246" s="20"/>
      <c r="D246" s="20"/>
      <c r="E246" s="20" t="s">
        <v>61</v>
      </c>
    </row>
    <row r="247" spans="1:5" ht="30">
      <c r="A247" s="83" t="s">
        <v>309</v>
      </c>
      <c r="B247" s="20" t="s">
        <v>74</v>
      </c>
      <c r="C247" s="20" t="s">
        <v>308</v>
      </c>
      <c r="D247" s="20" t="s">
        <v>74</v>
      </c>
      <c r="E247" s="20" t="s">
        <v>62</v>
      </c>
    </row>
    <row r="248" spans="1:5" ht="45">
      <c r="A248" s="83" t="s">
        <v>310</v>
      </c>
      <c r="B248" s="20" t="s">
        <v>74</v>
      </c>
      <c r="C248" s="20"/>
      <c r="D248" s="20"/>
      <c r="E248" s="20" t="s">
        <v>63</v>
      </c>
    </row>
    <row r="249" spans="1:5" ht="75">
      <c r="A249" s="83" t="s">
        <v>311</v>
      </c>
      <c r="B249" s="20" t="s">
        <v>74</v>
      </c>
      <c r="C249" s="20"/>
      <c r="D249" s="20"/>
      <c r="E249" s="20" t="s">
        <v>520</v>
      </c>
    </row>
    <row r="250" spans="1:5" ht="75">
      <c r="A250" s="83" t="s">
        <v>312</v>
      </c>
      <c r="B250" s="20" t="s">
        <v>74</v>
      </c>
      <c r="C250" s="20"/>
      <c r="D250" s="20"/>
      <c r="E250" s="20" t="s">
        <v>521</v>
      </c>
    </row>
    <row r="251" spans="1:5">
      <c r="A251" s="83" t="s">
        <v>313</v>
      </c>
      <c r="B251" s="20" t="s">
        <v>72</v>
      </c>
      <c r="C251" s="20"/>
      <c r="D251" s="20"/>
      <c r="E251" s="20" t="s">
        <v>64</v>
      </c>
    </row>
    <row r="252" spans="1:5">
      <c r="A252" s="83" t="s">
        <v>314</v>
      </c>
      <c r="B252" s="20" t="s">
        <v>72</v>
      </c>
      <c r="C252" s="20"/>
      <c r="D252" s="20"/>
      <c r="E252" s="20" t="s">
        <v>65</v>
      </c>
    </row>
    <row r="253" spans="1:5" ht="15.75" thickBot="1">
      <c r="A253" s="98"/>
      <c r="B253" s="88"/>
      <c r="C253" s="88"/>
      <c r="D253" s="88"/>
      <c r="E253" s="88"/>
    </row>
    <row r="254" spans="1:5">
      <c r="A254" s="115"/>
      <c r="B254" s="116" t="s">
        <v>416</v>
      </c>
      <c r="C254" s="117"/>
      <c r="D254" s="116" t="s">
        <v>422</v>
      </c>
      <c r="E254" s="118"/>
    </row>
    <row r="255" spans="1:5">
      <c r="A255" s="119"/>
      <c r="B255" s="120">
        <f>COUNTA(B3:B252)</f>
        <v>191</v>
      </c>
      <c r="C255" s="120"/>
      <c r="D255" s="120">
        <f>COUNTA(D3:D252)</f>
        <v>104</v>
      </c>
      <c r="E255" s="121"/>
    </row>
    <row r="256" spans="1:5">
      <c r="A256" s="122" t="s">
        <v>72</v>
      </c>
      <c r="B256" s="123">
        <f>COUNTIF(B2:B252,"k")</f>
        <v>67</v>
      </c>
      <c r="C256" s="124">
        <f>B256/$B$259</f>
        <v>0.35078534031413611</v>
      </c>
      <c r="D256" s="123">
        <f>COUNTIF(D2:D252,"k")</f>
        <v>70</v>
      </c>
      <c r="E256" s="125">
        <f>D256/$D$259</f>
        <v>0.67307692307692313</v>
      </c>
    </row>
    <row r="257" spans="1:5">
      <c r="A257" s="122" t="s">
        <v>74</v>
      </c>
      <c r="B257" s="123">
        <f>COUNTIF(B3:B255,"b")</f>
        <v>65</v>
      </c>
      <c r="C257" s="124">
        <f>B257/$B$259</f>
        <v>0.34031413612565448</v>
      </c>
      <c r="D257" s="123">
        <f>COUNTIF(D2:D255,"b")</f>
        <v>12</v>
      </c>
      <c r="E257" s="125">
        <f>D257/$D$259</f>
        <v>0.11538461538461539</v>
      </c>
    </row>
    <row r="258" spans="1:5">
      <c r="A258" s="122" t="s">
        <v>73</v>
      </c>
      <c r="B258" s="123">
        <f>COUNTIF(B2:B256,"t")</f>
        <v>59</v>
      </c>
      <c r="C258" s="124">
        <f>B258/$B$259</f>
        <v>0.30890052356020942</v>
      </c>
      <c r="D258" s="123">
        <f>COUNTIF(D2:D252,"t")</f>
        <v>22</v>
      </c>
      <c r="E258" s="125">
        <f>D258/$D$259</f>
        <v>0.21153846153846154</v>
      </c>
    </row>
    <row r="259" spans="1:5" ht="15.75" thickBot="1">
      <c r="A259" s="126"/>
      <c r="B259" s="127">
        <f>SUM(B256:B258)</f>
        <v>191</v>
      </c>
      <c r="C259" s="128">
        <f>SUM(C256:C258)</f>
        <v>1</v>
      </c>
      <c r="D259" s="127">
        <f>SUM(D256:D258)</f>
        <v>104</v>
      </c>
      <c r="E259" s="129">
        <f>SUM(E256:E258)</f>
        <v>1</v>
      </c>
    </row>
    <row r="260" spans="1:5">
      <c r="A260" s="130"/>
      <c r="B260" s="131"/>
      <c r="C260" s="131"/>
      <c r="D260" s="131"/>
      <c r="E260" s="132">
        <f>D259/B259</f>
        <v>0.54450261780104714</v>
      </c>
    </row>
  </sheetData>
  <pageMargins left="0.7" right="0.7" top="0.75" bottom="0.75" header="0.3" footer="0.3"/>
  <pageSetup orientation="portrait" horizontalDpi="4294967295" verticalDpi="42949672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CA9C8-FD72-B947-895C-CADF42953324}">
  <dimension ref="A1:C174"/>
  <sheetViews>
    <sheetView workbookViewId="0">
      <selection activeCell="C1" sqref="A1:C1048576"/>
    </sheetView>
  </sheetViews>
  <sheetFormatPr defaultColWidth="11.42578125" defaultRowHeight="15"/>
  <cols>
    <col min="1" max="1" width="7.140625" bestFit="1" customWidth="1"/>
    <col min="2" max="2" width="6.140625" style="11" customWidth="1"/>
    <col min="3" max="3" width="5.42578125" style="8" customWidth="1"/>
  </cols>
  <sheetData>
    <row r="1" spans="1:3">
      <c r="A1" t="s">
        <v>416</v>
      </c>
      <c r="B1" s="17">
        <v>1</v>
      </c>
      <c r="C1" s="14"/>
    </row>
    <row r="2" spans="1:3">
      <c r="B2" s="69" t="s">
        <v>343</v>
      </c>
      <c r="C2" s="19"/>
    </row>
    <row r="3" spans="1:3">
      <c r="B3" s="10"/>
    </row>
    <row r="4" spans="1:3">
      <c r="B4" s="18" t="s">
        <v>344</v>
      </c>
      <c r="C4" s="19"/>
    </row>
    <row r="5" spans="1:3">
      <c r="A5" s="31" t="s">
        <v>130</v>
      </c>
      <c r="B5" s="2" t="s">
        <v>130</v>
      </c>
      <c r="C5" s="24" t="s">
        <v>72</v>
      </c>
    </row>
    <row r="6" spans="1:3">
      <c r="A6" s="74" t="s">
        <v>132</v>
      </c>
      <c r="B6" s="75" t="s">
        <v>131</v>
      </c>
      <c r="C6" s="76" t="s">
        <v>72</v>
      </c>
    </row>
    <row r="7" spans="1:3">
      <c r="A7" s="31" t="s">
        <v>133</v>
      </c>
      <c r="B7" s="2" t="s">
        <v>132</v>
      </c>
      <c r="C7" s="24" t="s">
        <v>72</v>
      </c>
    </row>
    <row r="8" spans="1:3">
      <c r="A8" s="77" t="s">
        <v>134</v>
      </c>
      <c r="B8" s="78" t="s">
        <v>133</v>
      </c>
      <c r="C8" s="79" t="s">
        <v>72</v>
      </c>
    </row>
    <row r="9" spans="1:3">
      <c r="A9" s="31" t="s">
        <v>138</v>
      </c>
      <c r="B9" s="2" t="s">
        <v>134</v>
      </c>
      <c r="C9" s="24" t="s">
        <v>72</v>
      </c>
    </row>
    <row r="10" spans="1:3">
      <c r="A10" s="77" t="s">
        <v>139</v>
      </c>
      <c r="B10" s="78" t="s">
        <v>135</v>
      </c>
      <c r="C10" s="79" t="s">
        <v>72</v>
      </c>
    </row>
    <row r="11" spans="1:3">
      <c r="A11" s="74" t="s">
        <v>140</v>
      </c>
      <c r="B11" s="75" t="s">
        <v>136</v>
      </c>
      <c r="C11" s="76" t="s">
        <v>73</v>
      </c>
    </row>
    <row r="12" spans="1:3">
      <c r="A12" s="77" t="s">
        <v>141</v>
      </c>
      <c r="B12" s="78" t="s">
        <v>137</v>
      </c>
      <c r="C12" s="79" t="s">
        <v>73</v>
      </c>
    </row>
    <row r="13" spans="1:3">
      <c r="B13" s="10"/>
    </row>
    <row r="14" spans="1:3">
      <c r="B14" s="18" t="s">
        <v>345</v>
      </c>
      <c r="C14" s="19"/>
    </row>
    <row r="15" spans="1:3">
      <c r="A15" s="31" t="s">
        <v>142</v>
      </c>
      <c r="B15" s="2" t="s">
        <v>142</v>
      </c>
      <c r="C15" s="24" t="s">
        <v>74</v>
      </c>
    </row>
    <row r="16" spans="1:3">
      <c r="A16" s="77" t="s">
        <v>143</v>
      </c>
      <c r="B16" s="78" t="s">
        <v>143</v>
      </c>
      <c r="C16" s="79" t="s">
        <v>73</v>
      </c>
    </row>
    <row r="17" spans="1:3">
      <c r="A17" s="31" t="s">
        <v>144</v>
      </c>
      <c r="B17" s="2" t="s">
        <v>144</v>
      </c>
      <c r="C17" s="24" t="s">
        <v>74</v>
      </c>
    </row>
    <row r="18" spans="1:3">
      <c r="A18" s="74" t="s">
        <v>145</v>
      </c>
      <c r="B18" s="75" t="s">
        <v>145</v>
      </c>
      <c r="C18" s="76" t="s">
        <v>73</v>
      </c>
    </row>
    <row r="19" spans="1:3">
      <c r="A19" s="31" t="s">
        <v>147</v>
      </c>
      <c r="B19" s="2" t="s">
        <v>146</v>
      </c>
      <c r="C19" s="24" t="s">
        <v>72</v>
      </c>
    </row>
    <row r="20" spans="1:3">
      <c r="A20" s="77" t="s">
        <v>154</v>
      </c>
      <c r="B20" s="78" t="s">
        <v>147</v>
      </c>
      <c r="C20" s="79" t="s">
        <v>72</v>
      </c>
    </row>
    <row r="21" spans="1:3">
      <c r="A21" s="31" t="s">
        <v>156</v>
      </c>
      <c r="B21" s="2" t="s">
        <v>148</v>
      </c>
      <c r="C21" s="24" t="s">
        <v>72</v>
      </c>
    </row>
    <row r="22" spans="1:3">
      <c r="A22" s="77" t="s">
        <v>157</v>
      </c>
      <c r="B22" s="78" t="s">
        <v>149</v>
      </c>
      <c r="C22" s="79" t="s">
        <v>72</v>
      </c>
    </row>
    <row r="23" spans="1:3">
      <c r="A23" s="31" t="s">
        <v>160</v>
      </c>
      <c r="B23" s="2" t="s">
        <v>150</v>
      </c>
      <c r="C23" s="24" t="s">
        <v>72</v>
      </c>
    </row>
    <row r="24" spans="1:3">
      <c r="A24" s="31" t="s">
        <v>162</v>
      </c>
      <c r="B24" s="2" t="s">
        <v>151</v>
      </c>
      <c r="C24" s="24" t="s">
        <v>417</v>
      </c>
    </row>
    <row r="25" spans="1:3">
      <c r="B25" s="10"/>
    </row>
    <row r="26" spans="1:3">
      <c r="B26" s="18" t="s">
        <v>346</v>
      </c>
      <c r="C26" s="19"/>
    </row>
    <row r="27" spans="1:3">
      <c r="A27" s="31" t="s">
        <v>163</v>
      </c>
      <c r="B27" s="2" t="s">
        <v>163</v>
      </c>
      <c r="C27" s="24" t="s">
        <v>72</v>
      </c>
    </row>
    <row r="28" spans="1:3">
      <c r="A28" s="77" t="s">
        <v>165</v>
      </c>
      <c r="B28" s="78" t="s">
        <v>164</v>
      </c>
      <c r="C28" s="79" t="s">
        <v>74</v>
      </c>
    </row>
    <row r="29" spans="1:3">
      <c r="A29" s="31" t="s">
        <v>166</v>
      </c>
      <c r="B29" s="2" t="s">
        <v>165</v>
      </c>
      <c r="C29" s="24" t="s">
        <v>74</v>
      </c>
    </row>
    <row r="30" spans="1:3">
      <c r="A30" s="77" t="s">
        <v>167</v>
      </c>
      <c r="B30" s="78" t="s">
        <v>166</v>
      </c>
      <c r="C30" s="79" t="s">
        <v>72</v>
      </c>
    </row>
    <row r="31" spans="1:3">
      <c r="A31" s="31" t="s">
        <v>168</v>
      </c>
      <c r="B31" s="2" t="s">
        <v>167</v>
      </c>
      <c r="C31" s="24" t="s">
        <v>72</v>
      </c>
    </row>
    <row r="32" spans="1:3">
      <c r="A32" s="77" t="s">
        <v>169</v>
      </c>
      <c r="B32" s="78" t="s">
        <v>168</v>
      </c>
      <c r="C32" s="79" t="s">
        <v>72</v>
      </c>
    </row>
    <row r="33" spans="1:3">
      <c r="A33" s="31" t="s">
        <v>170</v>
      </c>
      <c r="B33" s="2" t="s">
        <v>169</v>
      </c>
      <c r="C33" s="24" t="s">
        <v>72</v>
      </c>
    </row>
    <row r="34" spans="1:3">
      <c r="A34" s="77" t="s">
        <v>171</v>
      </c>
      <c r="B34" s="78" t="s">
        <v>170</v>
      </c>
      <c r="C34" s="79" t="s">
        <v>72</v>
      </c>
    </row>
    <row r="35" spans="1:3">
      <c r="A35" s="74" t="s">
        <v>172</v>
      </c>
      <c r="B35" s="75" t="s">
        <v>171</v>
      </c>
      <c r="C35" s="76" t="s">
        <v>72</v>
      </c>
    </row>
    <row r="36" spans="1:3">
      <c r="A36" s="31" t="s">
        <v>175</v>
      </c>
      <c r="B36" s="2" t="s">
        <v>172</v>
      </c>
      <c r="C36" s="24" t="s">
        <v>72</v>
      </c>
    </row>
    <row r="37" spans="1:3">
      <c r="A37" s="77" t="s">
        <v>176</v>
      </c>
      <c r="B37" s="78" t="s">
        <v>173</v>
      </c>
      <c r="C37" s="79" t="s">
        <v>72</v>
      </c>
    </row>
    <row r="38" spans="1:3">
      <c r="B38" s="10"/>
    </row>
    <row r="39" spans="1:3">
      <c r="B39" s="18" t="s">
        <v>347</v>
      </c>
      <c r="C39" s="19"/>
    </row>
    <row r="40" spans="1:3">
      <c r="A40" s="31" t="s">
        <v>163</v>
      </c>
      <c r="B40" s="2" t="s">
        <v>163</v>
      </c>
      <c r="C40" s="24" t="s">
        <v>72</v>
      </c>
    </row>
    <row r="41" spans="1:3">
      <c r="A41" s="77" t="s">
        <v>165</v>
      </c>
      <c r="B41" s="78" t="s">
        <v>164</v>
      </c>
      <c r="C41" s="79" t="s">
        <v>74</v>
      </c>
    </row>
    <row r="42" spans="1:3">
      <c r="A42" s="31" t="s">
        <v>166</v>
      </c>
      <c r="B42" s="2" t="s">
        <v>165</v>
      </c>
      <c r="C42" s="24" t="s">
        <v>74</v>
      </c>
    </row>
    <row r="43" spans="1:3">
      <c r="A43" s="77" t="s">
        <v>167</v>
      </c>
      <c r="B43" s="78" t="s">
        <v>166</v>
      </c>
      <c r="C43" s="79" t="s">
        <v>72</v>
      </c>
    </row>
    <row r="44" spans="1:3">
      <c r="A44" s="31" t="s">
        <v>168</v>
      </c>
      <c r="B44" s="2" t="s">
        <v>167</v>
      </c>
      <c r="C44" s="24" t="s">
        <v>72</v>
      </c>
    </row>
    <row r="45" spans="1:3">
      <c r="A45" s="77" t="s">
        <v>169</v>
      </c>
      <c r="B45" s="78" t="s">
        <v>168</v>
      </c>
      <c r="C45" s="79" t="s">
        <v>72</v>
      </c>
    </row>
    <row r="46" spans="1:3">
      <c r="A46" s="31" t="s">
        <v>170</v>
      </c>
      <c r="B46" s="2" t="s">
        <v>169</v>
      </c>
      <c r="C46" s="24" t="s">
        <v>72</v>
      </c>
    </row>
    <row r="47" spans="1:3">
      <c r="A47" s="77" t="s">
        <v>171</v>
      </c>
      <c r="B47" s="78" t="s">
        <v>170</v>
      </c>
      <c r="C47" s="79" t="s">
        <v>72</v>
      </c>
    </row>
    <row r="48" spans="1:3">
      <c r="A48" s="74" t="s">
        <v>172</v>
      </c>
      <c r="B48" s="75" t="s">
        <v>171</v>
      </c>
      <c r="C48" s="76" t="s">
        <v>72</v>
      </c>
    </row>
    <row r="49" spans="1:3">
      <c r="A49" s="31" t="s">
        <v>175</v>
      </c>
      <c r="B49" s="2" t="s">
        <v>172</v>
      </c>
      <c r="C49" s="24" t="s">
        <v>72</v>
      </c>
    </row>
    <row r="50" spans="1:3">
      <c r="A50" s="77" t="s">
        <v>176</v>
      </c>
      <c r="B50" s="78" t="s">
        <v>173</v>
      </c>
      <c r="C50" s="79" t="s">
        <v>72</v>
      </c>
    </row>
    <row r="51" spans="1:3">
      <c r="B51" s="10"/>
    </row>
    <row r="52" spans="1:3">
      <c r="B52" s="18" t="s">
        <v>348</v>
      </c>
      <c r="C52" s="19"/>
    </row>
    <row r="53" spans="1:3">
      <c r="A53" s="31" t="s">
        <v>183</v>
      </c>
      <c r="B53" s="2" t="s">
        <v>183</v>
      </c>
      <c r="C53" s="24" t="s">
        <v>74</v>
      </c>
    </row>
    <row r="54" spans="1:3">
      <c r="B54" s="10"/>
    </row>
    <row r="55" spans="1:3">
      <c r="B55" s="18" t="s">
        <v>349</v>
      </c>
      <c r="C55" s="19"/>
    </row>
    <row r="56" spans="1:3">
      <c r="A56" s="31" t="s">
        <v>186</v>
      </c>
      <c r="B56" s="2" t="s">
        <v>185</v>
      </c>
      <c r="C56" s="24" t="s">
        <v>72</v>
      </c>
    </row>
    <row r="57" spans="1:3">
      <c r="A57" s="31" t="s">
        <v>188</v>
      </c>
      <c r="B57" s="2" t="s">
        <v>186</v>
      </c>
      <c r="C57" s="24" t="s">
        <v>74</v>
      </c>
    </row>
    <row r="58" spans="1:3">
      <c r="B58" s="10"/>
    </row>
    <row r="59" spans="1:3">
      <c r="B59" s="18" t="s">
        <v>350</v>
      </c>
      <c r="C59" s="19"/>
    </row>
    <row r="60" spans="1:3">
      <c r="A60" s="31" t="s">
        <v>195</v>
      </c>
      <c r="B60" s="2" t="s">
        <v>196</v>
      </c>
      <c r="C60" s="24" t="s">
        <v>72</v>
      </c>
    </row>
    <row r="61" spans="1:3">
      <c r="B61" s="10"/>
    </row>
    <row r="62" spans="1:3">
      <c r="B62" s="18" t="s">
        <v>351</v>
      </c>
      <c r="C62" s="19"/>
    </row>
    <row r="63" spans="1:3">
      <c r="A63" s="31" t="s">
        <v>197</v>
      </c>
      <c r="B63" s="2" t="s">
        <v>418</v>
      </c>
      <c r="C63" s="24" t="s">
        <v>72</v>
      </c>
    </row>
    <row r="64" spans="1:3">
      <c r="B64" s="10"/>
    </row>
    <row r="65" spans="1:3">
      <c r="B65" s="17">
        <v>2</v>
      </c>
      <c r="C65" s="14"/>
    </row>
    <row r="66" spans="1:3">
      <c r="B66" s="10" t="s">
        <v>352</v>
      </c>
    </row>
    <row r="67" spans="1:3">
      <c r="A67" s="31" t="s">
        <v>198</v>
      </c>
      <c r="B67" s="2" t="s">
        <v>419</v>
      </c>
      <c r="C67" s="24" t="s">
        <v>72</v>
      </c>
    </row>
    <row r="68" spans="1:3">
      <c r="B68" s="10"/>
    </row>
    <row r="69" spans="1:3">
      <c r="B69" s="18" t="s">
        <v>353</v>
      </c>
      <c r="C69" s="19"/>
    </row>
    <row r="70" spans="1:3">
      <c r="A70" s="74" t="s">
        <v>199</v>
      </c>
      <c r="B70" s="75" t="s">
        <v>199</v>
      </c>
      <c r="C70" s="76" t="s">
        <v>72</v>
      </c>
    </row>
    <row r="71" spans="1:3">
      <c r="A71" s="77" t="s">
        <v>200</v>
      </c>
      <c r="B71" s="78" t="s">
        <v>200</v>
      </c>
      <c r="C71" s="79" t="s">
        <v>72</v>
      </c>
    </row>
    <row r="72" spans="1:3">
      <c r="A72" s="31" t="s">
        <v>201</v>
      </c>
      <c r="B72" s="2" t="s">
        <v>201</v>
      </c>
      <c r="C72" s="24" t="s">
        <v>72</v>
      </c>
    </row>
    <row r="73" spans="1:3">
      <c r="A73" s="77" t="s">
        <v>202</v>
      </c>
      <c r="B73" s="78" t="s">
        <v>202</v>
      </c>
      <c r="C73" s="79" t="s">
        <v>72</v>
      </c>
    </row>
    <row r="74" spans="1:3">
      <c r="A74" s="31" t="s">
        <v>203</v>
      </c>
      <c r="B74" s="2" t="s">
        <v>203</v>
      </c>
      <c r="C74" s="24" t="s">
        <v>72</v>
      </c>
    </row>
    <row r="75" spans="1:3">
      <c r="A75" s="77" t="s">
        <v>205</v>
      </c>
      <c r="B75" s="78" t="s">
        <v>204</v>
      </c>
      <c r="C75" s="79" t="s">
        <v>72</v>
      </c>
    </row>
    <row r="76" spans="1:3">
      <c r="A76" s="31" t="s">
        <v>206</v>
      </c>
      <c r="B76" s="2" t="s">
        <v>205</v>
      </c>
      <c r="C76" s="24" t="s">
        <v>72</v>
      </c>
    </row>
    <row r="77" spans="1:3">
      <c r="A77" s="77" t="s">
        <v>211</v>
      </c>
      <c r="B77" s="78" t="s">
        <v>206</v>
      </c>
      <c r="C77" s="79" t="s">
        <v>72</v>
      </c>
    </row>
    <row r="78" spans="1:3">
      <c r="A78" s="31" t="s">
        <v>213</v>
      </c>
      <c r="B78" s="2" t="s">
        <v>207</v>
      </c>
      <c r="C78" s="24" t="s">
        <v>74</v>
      </c>
    </row>
    <row r="79" spans="1:3">
      <c r="B79" s="10"/>
    </row>
    <row r="80" spans="1:3">
      <c r="B80" s="18" t="s">
        <v>354</v>
      </c>
      <c r="C80" s="19"/>
    </row>
    <row r="81" spans="1:3">
      <c r="A81" s="31" t="s">
        <v>214</v>
      </c>
      <c r="B81" s="2" t="s">
        <v>214</v>
      </c>
      <c r="C81" s="24" t="s">
        <v>72</v>
      </c>
    </row>
    <row r="82" spans="1:3">
      <c r="A82" s="77" t="s">
        <v>215</v>
      </c>
      <c r="B82" s="78" t="s">
        <v>215</v>
      </c>
      <c r="C82" s="79" t="s">
        <v>72</v>
      </c>
    </row>
    <row r="83" spans="1:3">
      <c r="A83" s="74" t="s">
        <v>217</v>
      </c>
      <c r="B83" s="75" t="s">
        <v>216</v>
      </c>
      <c r="C83" s="76" t="s">
        <v>72</v>
      </c>
    </row>
    <row r="84" spans="1:3">
      <c r="A84" s="77" t="s">
        <v>218</v>
      </c>
      <c r="B84" s="78" t="s">
        <v>217</v>
      </c>
      <c r="C84" s="79" t="s">
        <v>72</v>
      </c>
    </row>
    <row r="85" spans="1:3">
      <c r="B85" s="10"/>
    </row>
    <row r="86" spans="1:3">
      <c r="B86" s="18" t="s">
        <v>355</v>
      </c>
      <c r="C86" s="19"/>
    </row>
    <row r="87" spans="1:3">
      <c r="A87" s="31" t="s">
        <v>220</v>
      </c>
      <c r="B87" s="2" t="s">
        <v>219</v>
      </c>
      <c r="C87" s="24" t="s">
        <v>72</v>
      </c>
    </row>
    <row r="88" spans="1:3">
      <c r="A88" s="77" t="s">
        <v>221</v>
      </c>
      <c r="B88" s="78" t="s">
        <v>220</v>
      </c>
      <c r="C88" s="79" t="s">
        <v>72</v>
      </c>
    </row>
    <row r="89" spans="1:3">
      <c r="B89" s="10"/>
    </row>
    <row r="90" spans="1:3">
      <c r="B90" s="18" t="s">
        <v>356</v>
      </c>
      <c r="C90" s="19"/>
    </row>
    <row r="91" spans="1:3">
      <c r="A91" s="31" t="s">
        <v>222</v>
      </c>
      <c r="B91" s="2" t="s">
        <v>222</v>
      </c>
      <c r="C91" s="24" t="s">
        <v>72</v>
      </c>
    </row>
    <row r="92" spans="1:3">
      <c r="A92" s="77" t="s">
        <v>223</v>
      </c>
      <c r="B92" s="78" t="s">
        <v>223</v>
      </c>
      <c r="C92" s="79" t="s">
        <v>72</v>
      </c>
    </row>
    <row r="93" spans="1:3">
      <c r="B93" s="10"/>
    </row>
    <row r="94" spans="1:3">
      <c r="B94" s="17">
        <v>3</v>
      </c>
      <c r="C94" s="14"/>
    </row>
    <row r="95" spans="1:3">
      <c r="B95" s="18" t="s">
        <v>357</v>
      </c>
      <c r="C95" s="19"/>
    </row>
    <row r="96" spans="1:3">
      <c r="A96" s="74" t="s">
        <v>225</v>
      </c>
      <c r="B96" s="75" t="s">
        <v>225</v>
      </c>
      <c r="C96" s="76" t="s">
        <v>72</v>
      </c>
    </row>
    <row r="97" spans="1:3">
      <c r="A97" s="77" t="s">
        <v>227</v>
      </c>
      <c r="B97" s="78" t="s">
        <v>226</v>
      </c>
      <c r="C97" s="79" t="s">
        <v>72</v>
      </c>
    </row>
    <row r="98" spans="1:3">
      <c r="B98" s="10"/>
    </row>
    <row r="99" spans="1:3">
      <c r="B99" s="18" t="s">
        <v>358</v>
      </c>
      <c r="C99" s="19"/>
    </row>
    <row r="100" spans="1:3">
      <c r="A100" s="31" t="s">
        <v>229</v>
      </c>
      <c r="B100" s="2" t="s">
        <v>228</v>
      </c>
      <c r="C100" s="24" t="s">
        <v>72</v>
      </c>
    </row>
    <row r="101" spans="1:3">
      <c r="A101" s="77" t="s">
        <v>230</v>
      </c>
      <c r="B101" s="78" t="s">
        <v>229</v>
      </c>
      <c r="C101" s="79" t="s">
        <v>72</v>
      </c>
    </row>
    <row r="102" spans="1:3">
      <c r="A102" s="77" t="s">
        <v>231</v>
      </c>
      <c r="B102" s="78" t="s">
        <v>230</v>
      </c>
      <c r="C102" s="79" t="s">
        <v>72</v>
      </c>
    </row>
    <row r="103" spans="1:3">
      <c r="B103" s="10"/>
    </row>
    <row r="104" spans="1:3">
      <c r="B104" s="17">
        <v>4</v>
      </c>
      <c r="C104" s="14"/>
    </row>
    <row r="105" spans="1:3">
      <c r="B105" s="18" t="s">
        <v>359</v>
      </c>
      <c r="C105" s="19"/>
    </row>
    <row r="106" spans="1:3">
      <c r="A106" s="31" t="s">
        <v>232</v>
      </c>
      <c r="B106" s="2" t="s">
        <v>232</v>
      </c>
      <c r="C106" s="24" t="s">
        <v>73</v>
      </c>
    </row>
    <row r="107" spans="1:3">
      <c r="A107" s="77" t="s">
        <v>233</v>
      </c>
      <c r="B107" s="78" t="s">
        <v>233</v>
      </c>
      <c r="C107" s="79" t="s">
        <v>73</v>
      </c>
    </row>
    <row r="108" spans="1:3">
      <c r="A108" s="77" t="s">
        <v>234</v>
      </c>
      <c r="B108" s="78" t="s">
        <v>234</v>
      </c>
      <c r="C108" s="79" t="s">
        <v>72</v>
      </c>
    </row>
    <row r="109" spans="1:3">
      <c r="A109" s="77" t="s">
        <v>235</v>
      </c>
      <c r="B109" s="78" t="s">
        <v>235</v>
      </c>
      <c r="C109" s="79" t="s">
        <v>72</v>
      </c>
    </row>
    <row r="110" spans="1:3">
      <c r="A110" s="77" t="s">
        <v>236</v>
      </c>
      <c r="B110" s="78" t="s">
        <v>236</v>
      </c>
      <c r="C110" s="79" t="s">
        <v>72</v>
      </c>
    </row>
    <row r="111" spans="1:3">
      <c r="A111" s="77" t="s">
        <v>237</v>
      </c>
      <c r="B111" s="78" t="s">
        <v>237</v>
      </c>
      <c r="C111" s="79" t="s">
        <v>72</v>
      </c>
    </row>
    <row r="112" spans="1:3">
      <c r="A112" s="77" t="s">
        <v>238</v>
      </c>
      <c r="B112" s="78" t="s">
        <v>238</v>
      </c>
      <c r="C112" s="79" t="s">
        <v>72</v>
      </c>
    </row>
    <row r="113" spans="1:3">
      <c r="A113" s="77" t="s">
        <v>239</v>
      </c>
      <c r="B113" s="78" t="s">
        <v>239</v>
      </c>
      <c r="C113" s="79" t="s">
        <v>72</v>
      </c>
    </row>
    <row r="114" spans="1:3">
      <c r="A114" s="77" t="s">
        <v>240</v>
      </c>
      <c r="B114" s="78" t="s">
        <v>240</v>
      </c>
      <c r="C114" s="79" t="s">
        <v>72</v>
      </c>
    </row>
    <row r="115" spans="1:3">
      <c r="A115" s="77" t="s">
        <v>241</v>
      </c>
      <c r="B115" s="78" t="s">
        <v>241</v>
      </c>
      <c r="C115" s="79" t="s">
        <v>72</v>
      </c>
    </row>
    <row r="116" spans="1:3">
      <c r="B116" s="10"/>
    </row>
    <row r="117" spans="1:3">
      <c r="B117" s="18" t="s">
        <v>360</v>
      </c>
      <c r="C117" s="19"/>
    </row>
    <row r="118" spans="1:3">
      <c r="A118" s="31" t="s">
        <v>242</v>
      </c>
      <c r="B118" s="2" t="s">
        <v>242</v>
      </c>
      <c r="C118" s="24" t="s">
        <v>72</v>
      </c>
    </row>
    <row r="119" spans="1:3">
      <c r="A119" s="77" t="s">
        <v>243</v>
      </c>
      <c r="B119" s="78" t="s">
        <v>243</v>
      </c>
      <c r="C119" s="79" t="s">
        <v>72</v>
      </c>
    </row>
    <row r="120" spans="1:3">
      <c r="A120" s="77" t="s">
        <v>244</v>
      </c>
      <c r="B120" s="78" t="s">
        <v>244</v>
      </c>
      <c r="C120" s="79" t="s">
        <v>72</v>
      </c>
    </row>
    <row r="121" spans="1:3">
      <c r="A121" s="77" t="s">
        <v>245</v>
      </c>
      <c r="B121" s="78" t="s">
        <v>245</v>
      </c>
      <c r="C121" s="79" t="s">
        <v>72</v>
      </c>
    </row>
    <row r="122" spans="1:3">
      <c r="A122" s="77" t="s">
        <v>246</v>
      </c>
      <c r="B122" s="78" t="s">
        <v>246</v>
      </c>
      <c r="C122" s="79" t="s">
        <v>72</v>
      </c>
    </row>
    <row r="123" spans="1:3">
      <c r="B123" s="10"/>
    </row>
    <row r="124" spans="1:3">
      <c r="B124" s="18" t="s">
        <v>361</v>
      </c>
      <c r="C124" s="19"/>
    </row>
    <row r="125" spans="1:3">
      <c r="A125" s="31" t="s">
        <v>247</v>
      </c>
      <c r="B125" s="2" t="s">
        <v>247</v>
      </c>
      <c r="C125" s="24" t="s">
        <v>72</v>
      </c>
    </row>
    <row r="126" spans="1:3">
      <c r="A126" s="77" t="s">
        <v>248</v>
      </c>
      <c r="B126" s="78" t="s">
        <v>248</v>
      </c>
      <c r="C126" s="79" t="s">
        <v>72</v>
      </c>
    </row>
    <row r="127" spans="1:3">
      <c r="A127" s="77" t="s">
        <v>249</v>
      </c>
      <c r="B127" s="78" t="s">
        <v>249</v>
      </c>
      <c r="C127" s="79" t="s">
        <v>72</v>
      </c>
    </row>
    <row r="128" spans="1:3">
      <c r="A128" s="77" t="s">
        <v>250</v>
      </c>
      <c r="B128" s="78" t="s">
        <v>250</v>
      </c>
      <c r="C128" s="79" t="s">
        <v>72</v>
      </c>
    </row>
    <row r="129" spans="1:3">
      <c r="A129" s="77" t="s">
        <v>251</v>
      </c>
      <c r="B129" s="78" t="s">
        <v>251</v>
      </c>
      <c r="C129" s="79" t="s">
        <v>72</v>
      </c>
    </row>
    <row r="130" spans="1:3">
      <c r="A130" s="77" t="s">
        <v>252</v>
      </c>
      <c r="B130" s="78" t="s">
        <v>252</v>
      </c>
      <c r="C130" s="79" t="s">
        <v>72</v>
      </c>
    </row>
    <row r="131" spans="1:3">
      <c r="B131" s="10"/>
    </row>
    <row r="132" spans="1:3">
      <c r="B132" s="17">
        <v>5</v>
      </c>
      <c r="C132" s="14"/>
    </row>
    <row r="133" spans="1:3">
      <c r="B133" s="18" t="s">
        <v>362</v>
      </c>
      <c r="C133" s="19"/>
    </row>
    <row r="134" spans="1:3">
      <c r="A134" s="31" t="s">
        <v>255</v>
      </c>
      <c r="B134" s="2" t="s">
        <v>253</v>
      </c>
      <c r="C134" s="24" t="s">
        <v>74</v>
      </c>
    </row>
    <row r="135" spans="1:3">
      <c r="A135" s="77" t="s">
        <v>256</v>
      </c>
      <c r="B135" s="78" t="s">
        <v>254</v>
      </c>
      <c r="C135" s="79" t="s">
        <v>73</v>
      </c>
    </row>
    <row r="136" spans="1:3">
      <c r="B136" s="10"/>
    </row>
    <row r="137" spans="1:3">
      <c r="B137" s="18" t="s">
        <v>363</v>
      </c>
      <c r="C137" s="19"/>
    </row>
    <row r="138" spans="1:3">
      <c r="B138" s="10"/>
    </row>
    <row r="139" spans="1:3">
      <c r="B139" s="17">
        <v>6</v>
      </c>
      <c r="C139" s="14"/>
    </row>
    <row r="140" spans="1:3">
      <c r="B140" s="18" t="s">
        <v>364</v>
      </c>
      <c r="C140" s="19"/>
    </row>
    <row r="141" spans="1:3">
      <c r="A141" s="31" t="s">
        <v>271</v>
      </c>
      <c r="B141" s="2" t="s">
        <v>271</v>
      </c>
      <c r="C141" s="24" t="s">
        <v>74</v>
      </c>
    </row>
    <row r="142" spans="1:3">
      <c r="A142" s="77" t="s">
        <v>272</v>
      </c>
      <c r="B142" s="78" t="s">
        <v>272</v>
      </c>
      <c r="C142" s="79" t="s">
        <v>74</v>
      </c>
    </row>
    <row r="143" spans="1:3">
      <c r="A143" s="74" t="s">
        <v>273</v>
      </c>
      <c r="B143" s="74" t="s">
        <v>273</v>
      </c>
      <c r="C143" s="76" t="s">
        <v>72</v>
      </c>
    </row>
    <row r="144" spans="1:3">
      <c r="B144" s="10"/>
    </row>
    <row r="145" spans="1:3">
      <c r="B145" s="18" t="s">
        <v>365</v>
      </c>
      <c r="C145" s="19"/>
    </row>
    <row r="146" spans="1:3">
      <c r="A146" s="31" t="s">
        <v>271</v>
      </c>
      <c r="B146" s="2" t="s">
        <v>271</v>
      </c>
      <c r="C146" s="24" t="s">
        <v>74</v>
      </c>
    </row>
    <row r="147" spans="1:3">
      <c r="A147" s="77" t="s">
        <v>272</v>
      </c>
      <c r="B147" s="78" t="s">
        <v>272</v>
      </c>
      <c r="C147" s="79" t="s">
        <v>74</v>
      </c>
    </row>
    <row r="148" spans="1:3">
      <c r="A148" s="74" t="s">
        <v>273</v>
      </c>
      <c r="B148" s="75" t="s">
        <v>273</v>
      </c>
      <c r="C148" s="76" t="s">
        <v>72</v>
      </c>
    </row>
    <row r="149" spans="1:3">
      <c r="A149" s="77" t="s">
        <v>274</v>
      </c>
      <c r="B149" s="78" t="s">
        <v>274</v>
      </c>
      <c r="C149" s="79" t="s">
        <v>73</v>
      </c>
    </row>
    <row r="150" spans="1:3">
      <c r="A150" s="77" t="s">
        <v>275</v>
      </c>
      <c r="B150" s="78" t="s">
        <v>275</v>
      </c>
      <c r="C150" s="79" t="s">
        <v>73</v>
      </c>
    </row>
    <row r="151" spans="1:3">
      <c r="A151" s="77" t="s">
        <v>276</v>
      </c>
      <c r="B151" s="78" t="s">
        <v>420</v>
      </c>
      <c r="C151" s="79" t="s">
        <v>73</v>
      </c>
    </row>
    <row r="152" spans="1:3">
      <c r="A152" s="77" t="s">
        <v>277</v>
      </c>
      <c r="B152" s="78" t="s">
        <v>277</v>
      </c>
      <c r="C152" s="79" t="s">
        <v>72</v>
      </c>
    </row>
    <row r="153" spans="1:3">
      <c r="A153" s="77" t="s">
        <v>278</v>
      </c>
      <c r="B153" s="78" t="s">
        <v>278</v>
      </c>
      <c r="C153" s="79" t="s">
        <v>73</v>
      </c>
    </row>
    <row r="154" spans="1:3">
      <c r="A154" s="77" t="s">
        <v>279</v>
      </c>
      <c r="B154" s="78" t="s">
        <v>279</v>
      </c>
      <c r="C154" s="79" t="s">
        <v>73</v>
      </c>
    </row>
    <row r="155" spans="1:3">
      <c r="A155" s="77" t="s">
        <v>280</v>
      </c>
      <c r="B155" s="78" t="s">
        <v>280</v>
      </c>
      <c r="C155" s="79" t="s">
        <v>73</v>
      </c>
    </row>
    <row r="156" spans="1:3">
      <c r="A156" s="77" t="s">
        <v>283</v>
      </c>
      <c r="B156" s="78" t="s">
        <v>281</v>
      </c>
      <c r="C156" s="79" t="s">
        <v>73</v>
      </c>
    </row>
    <row r="157" spans="1:3">
      <c r="A157" s="77" t="s">
        <v>284</v>
      </c>
      <c r="B157" s="78" t="s">
        <v>282</v>
      </c>
      <c r="C157" s="79" t="s">
        <v>73</v>
      </c>
    </row>
    <row r="158" spans="1:3">
      <c r="B158" s="10"/>
    </row>
    <row r="159" spans="1:3">
      <c r="B159" s="18" t="s">
        <v>276</v>
      </c>
      <c r="C159" s="19"/>
    </row>
    <row r="160" spans="1:3">
      <c r="A160" s="31" t="s">
        <v>287</v>
      </c>
      <c r="B160" s="2" t="s">
        <v>287</v>
      </c>
      <c r="C160" s="24" t="s">
        <v>73</v>
      </c>
    </row>
    <row r="161" spans="1:3">
      <c r="A161" s="77" t="s">
        <v>288</v>
      </c>
      <c r="B161" s="78" t="s">
        <v>288</v>
      </c>
      <c r="C161" s="79" t="s">
        <v>73</v>
      </c>
    </row>
    <row r="162" spans="1:3">
      <c r="A162" s="77" t="s">
        <v>289</v>
      </c>
      <c r="B162" s="78" t="s">
        <v>289</v>
      </c>
      <c r="C162" s="79" t="s">
        <v>73</v>
      </c>
    </row>
    <row r="163" spans="1:3">
      <c r="B163" s="10"/>
    </row>
    <row r="164" spans="1:3">
      <c r="B164" s="18" t="s">
        <v>366</v>
      </c>
      <c r="C164" s="19"/>
    </row>
    <row r="165" spans="1:3">
      <c r="A165" s="31" t="s">
        <v>290</v>
      </c>
      <c r="B165" s="2" t="s">
        <v>290</v>
      </c>
      <c r="C165" s="24" t="s">
        <v>73</v>
      </c>
    </row>
    <row r="166" spans="1:3">
      <c r="A166" s="77" t="s">
        <v>291</v>
      </c>
      <c r="B166" s="78" t="s">
        <v>291</v>
      </c>
      <c r="C166" s="79" t="s">
        <v>73</v>
      </c>
    </row>
    <row r="167" spans="1:3">
      <c r="A167" s="74" t="s">
        <v>292</v>
      </c>
      <c r="B167" s="74" t="s">
        <v>292</v>
      </c>
      <c r="C167" s="76" t="s">
        <v>73</v>
      </c>
    </row>
    <row r="168" spans="1:3">
      <c r="B168" s="10"/>
    </row>
    <row r="169" spans="1:3">
      <c r="B169" s="17">
        <v>7</v>
      </c>
      <c r="C169" s="14"/>
    </row>
    <row r="170" spans="1:3">
      <c r="B170" s="18" t="s">
        <v>367</v>
      </c>
      <c r="C170" s="19"/>
    </row>
    <row r="171" spans="1:3">
      <c r="A171" s="80" t="s">
        <v>306</v>
      </c>
      <c r="B171" s="81" t="s">
        <v>293</v>
      </c>
      <c r="C171" s="82" t="s">
        <v>73</v>
      </c>
    </row>
    <row r="172" spans="1:3">
      <c r="B172" s="10"/>
    </row>
    <row r="173" spans="1:3">
      <c r="B173" s="18" t="s">
        <v>368</v>
      </c>
      <c r="C173" s="19"/>
    </row>
    <row r="174" spans="1:3">
      <c r="A174" s="80" t="s">
        <v>309</v>
      </c>
      <c r="B174" s="81" t="s">
        <v>308</v>
      </c>
      <c r="C174" s="8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ECD10-2AC1-0940-A7D6-DE92FB98D786}">
  <dimension ref="A1:P30"/>
  <sheetViews>
    <sheetView showGridLines="0" workbookViewId="0">
      <selection activeCell="K14" sqref="K14:L14"/>
    </sheetView>
  </sheetViews>
  <sheetFormatPr defaultColWidth="11.42578125" defaultRowHeight="15"/>
  <cols>
    <col min="1" max="1" width="20.7109375" bestFit="1" customWidth="1"/>
    <col min="2" max="2" width="32.42578125" bestFit="1" customWidth="1"/>
    <col min="3" max="3" width="11" customWidth="1"/>
    <col min="4" max="4" width="10.140625" customWidth="1"/>
    <col min="5" max="8" width="11" customWidth="1"/>
    <col min="9" max="9" width="12.28515625" customWidth="1"/>
    <col min="12" max="12" width="29" bestFit="1" customWidth="1"/>
    <col min="13" max="13" width="9.28515625" bestFit="1" customWidth="1"/>
    <col min="14" max="14" width="10" bestFit="1" customWidth="1"/>
    <col min="15" max="15" width="10.85546875" bestFit="1" customWidth="1"/>
    <col min="16" max="16" width="12.28515625" customWidth="1"/>
  </cols>
  <sheetData>
    <row r="1" spans="1:16" ht="20.25">
      <c r="A1" s="141" t="s">
        <v>423</v>
      </c>
      <c r="B1" s="142"/>
      <c r="C1" s="142"/>
      <c r="D1" s="21"/>
    </row>
    <row r="2" spans="1:16" ht="45">
      <c r="A2" s="17" t="s">
        <v>377</v>
      </c>
      <c r="B2" s="14" t="s">
        <v>378</v>
      </c>
      <c r="C2" s="22" t="s">
        <v>379</v>
      </c>
      <c r="D2" s="22" t="s">
        <v>427</v>
      </c>
      <c r="E2" s="22" t="s">
        <v>380</v>
      </c>
      <c r="F2" s="22" t="s">
        <v>381</v>
      </c>
      <c r="G2" s="22" t="s">
        <v>382</v>
      </c>
      <c r="H2" s="22" t="s">
        <v>383</v>
      </c>
      <c r="I2" s="68" t="s">
        <v>415</v>
      </c>
      <c r="L2" s="17" t="s">
        <v>377</v>
      </c>
      <c r="M2" s="22" t="s">
        <v>430</v>
      </c>
      <c r="N2" s="22" t="s">
        <v>431</v>
      </c>
      <c r="O2" s="22" t="s">
        <v>383</v>
      </c>
      <c r="P2" s="68" t="s">
        <v>415</v>
      </c>
    </row>
    <row r="3" spans="1:16">
      <c r="A3" s="137" t="s">
        <v>384</v>
      </c>
      <c r="B3" s="2" t="s">
        <v>0</v>
      </c>
      <c r="C3" s="27">
        <v>5</v>
      </c>
      <c r="D3" s="27" t="s">
        <v>428</v>
      </c>
      <c r="E3" s="24">
        <v>30</v>
      </c>
      <c r="F3" s="24">
        <f>E3*C3</f>
        <v>150</v>
      </c>
      <c r="G3" s="27"/>
      <c r="H3" s="65"/>
      <c r="I3" s="66">
        <f>F3/F30</f>
        <v>0.28846153846153844</v>
      </c>
      <c r="L3" s="2" t="s">
        <v>432</v>
      </c>
      <c r="M3" s="27">
        <f>SUM(C3:C11)</f>
        <v>19</v>
      </c>
      <c r="N3" s="27">
        <f>SUM(F3:F11)</f>
        <v>290</v>
      </c>
      <c r="O3" s="28">
        <f>N3/N$10</f>
        <v>0.55769230769230771</v>
      </c>
      <c r="P3" s="106">
        <f>I3</f>
        <v>0.28846153846153844</v>
      </c>
    </row>
    <row r="4" spans="1:16">
      <c r="A4" s="137"/>
      <c r="B4" s="34" t="s">
        <v>76</v>
      </c>
      <c r="C4" s="35">
        <v>2</v>
      </c>
      <c r="D4" s="35" t="s">
        <v>429</v>
      </c>
      <c r="E4" s="61">
        <v>10</v>
      </c>
      <c r="F4" s="61">
        <f t="shared" ref="F4:F11" si="0">E4*C4</f>
        <v>20</v>
      </c>
      <c r="G4" s="29"/>
      <c r="H4" s="30"/>
      <c r="I4" s="19"/>
      <c r="L4" s="78" t="s">
        <v>433</v>
      </c>
      <c r="M4" s="107">
        <f>SUM(C12:C16)</f>
        <v>5</v>
      </c>
      <c r="N4" s="107">
        <f>SUM(F12:F16)</f>
        <v>25</v>
      </c>
      <c r="O4" s="108">
        <f t="shared" ref="O4:O9" si="1">N4/N$10</f>
        <v>4.807692307692308E-2</v>
      </c>
      <c r="P4" s="79" t="s">
        <v>438</v>
      </c>
    </row>
    <row r="5" spans="1:16">
      <c r="A5" s="137"/>
      <c r="B5" s="25" t="s">
        <v>77</v>
      </c>
      <c r="C5" s="58">
        <v>2</v>
      </c>
      <c r="D5" s="59" t="s">
        <v>429</v>
      </c>
      <c r="E5" s="26">
        <v>10</v>
      </c>
      <c r="F5" s="26">
        <f t="shared" si="0"/>
        <v>20</v>
      </c>
      <c r="G5" s="29"/>
      <c r="H5" s="30"/>
      <c r="I5" s="19"/>
      <c r="L5" s="78" t="s">
        <v>440</v>
      </c>
      <c r="M5" s="107">
        <f>SUM(C17)</f>
        <v>2</v>
      </c>
      <c r="N5" s="107">
        <f>SUM(F17)</f>
        <v>10</v>
      </c>
      <c r="O5" s="108">
        <f t="shared" si="1"/>
        <v>1.9230769230769232E-2</v>
      </c>
      <c r="P5" s="79" t="s">
        <v>438</v>
      </c>
    </row>
    <row r="6" spans="1:16">
      <c r="A6" s="137"/>
      <c r="B6" s="25" t="s">
        <v>385</v>
      </c>
      <c r="C6" s="58">
        <v>2</v>
      </c>
      <c r="D6" s="59" t="s">
        <v>429</v>
      </c>
      <c r="E6" s="26">
        <v>10</v>
      </c>
      <c r="F6" s="26">
        <f t="shared" si="0"/>
        <v>20</v>
      </c>
      <c r="G6" s="29"/>
      <c r="H6" s="30"/>
      <c r="I6" s="19"/>
      <c r="L6" s="78" t="s">
        <v>434</v>
      </c>
      <c r="M6" s="107">
        <f>SUM(C19:C21)</f>
        <v>3</v>
      </c>
      <c r="N6" s="107">
        <f>SUM(F19:F21)</f>
        <v>30</v>
      </c>
      <c r="O6" s="108">
        <f t="shared" si="1"/>
        <v>5.7692307692307696E-2</v>
      </c>
      <c r="P6" s="79" t="s">
        <v>438</v>
      </c>
    </row>
    <row r="7" spans="1:16">
      <c r="A7" s="137"/>
      <c r="B7" s="25" t="s">
        <v>78</v>
      </c>
      <c r="C7" s="58">
        <v>2</v>
      </c>
      <c r="D7" s="59" t="s">
        <v>429</v>
      </c>
      <c r="E7" s="26">
        <v>10</v>
      </c>
      <c r="F7" s="26">
        <f t="shared" si="0"/>
        <v>20</v>
      </c>
      <c r="G7" s="29"/>
      <c r="H7" s="30"/>
      <c r="I7" s="19"/>
      <c r="L7" s="78" t="s">
        <v>435</v>
      </c>
      <c r="M7" s="107">
        <f>SUM(C22:C23)</f>
        <v>3</v>
      </c>
      <c r="N7" s="107">
        <f>SUM(F22:F23)</f>
        <v>25</v>
      </c>
      <c r="O7" s="108">
        <f t="shared" si="1"/>
        <v>4.807692307692308E-2</v>
      </c>
      <c r="P7" s="109">
        <f>I23</f>
        <v>3.8461538461538464E-2</v>
      </c>
    </row>
    <row r="8" spans="1:16">
      <c r="A8" s="137"/>
      <c r="B8" s="25" t="s">
        <v>79</v>
      </c>
      <c r="C8" s="58">
        <v>2</v>
      </c>
      <c r="D8" s="59" t="s">
        <v>429</v>
      </c>
      <c r="E8" s="26">
        <v>10</v>
      </c>
      <c r="F8" s="26">
        <f t="shared" si="0"/>
        <v>20</v>
      </c>
      <c r="G8" s="29"/>
      <c r="H8" s="30"/>
      <c r="I8" s="19"/>
      <c r="L8" s="78" t="s">
        <v>436</v>
      </c>
      <c r="M8" s="107">
        <f>SUM(C24:C27)</f>
        <v>6</v>
      </c>
      <c r="N8" s="107">
        <f>SUM(F24:F27)</f>
        <v>125</v>
      </c>
      <c r="O8" s="108">
        <f t="shared" si="1"/>
        <v>0.24038461538461539</v>
      </c>
      <c r="P8" s="109">
        <f>I25</f>
        <v>0.17307692307692307</v>
      </c>
    </row>
    <row r="9" spans="1:16">
      <c r="A9" s="137"/>
      <c r="B9" s="25" t="s">
        <v>386</v>
      </c>
      <c r="C9" s="58">
        <v>2</v>
      </c>
      <c r="D9" s="59" t="s">
        <v>429</v>
      </c>
      <c r="E9" s="26">
        <v>10</v>
      </c>
      <c r="F9" s="26">
        <f t="shared" si="0"/>
        <v>20</v>
      </c>
      <c r="G9" s="29"/>
      <c r="H9" s="30"/>
      <c r="I9" s="19"/>
      <c r="L9" s="78" t="s">
        <v>437</v>
      </c>
      <c r="M9" s="107">
        <f>SUM(C28:C29)</f>
        <v>2</v>
      </c>
      <c r="N9" s="107">
        <f>SUM(F28:F29)</f>
        <v>15</v>
      </c>
      <c r="O9" s="108">
        <f t="shared" si="1"/>
        <v>2.8846153846153848E-2</v>
      </c>
      <c r="P9" s="79" t="s">
        <v>438</v>
      </c>
    </row>
    <row r="10" spans="1:16">
      <c r="A10" s="137"/>
      <c r="B10" s="25" t="s">
        <v>80</v>
      </c>
      <c r="C10" s="58">
        <v>1</v>
      </c>
      <c r="D10" s="59" t="s">
        <v>429</v>
      </c>
      <c r="E10" s="26">
        <v>10</v>
      </c>
      <c r="F10" s="26">
        <f t="shared" si="0"/>
        <v>10</v>
      </c>
      <c r="G10" s="29"/>
      <c r="H10" s="30"/>
      <c r="I10" s="19"/>
      <c r="M10" s="96">
        <f>SUM(M3:M9)</f>
        <v>40</v>
      </c>
      <c r="N10" s="96">
        <f>SUM(N3:N9)</f>
        <v>520</v>
      </c>
      <c r="O10" s="105">
        <f>SUM(O3:O9)</f>
        <v>1.0000000000000002</v>
      </c>
      <c r="P10" s="110">
        <f>SUM(P3:P9)</f>
        <v>0.49999999999999994</v>
      </c>
    </row>
    <row r="11" spans="1:16">
      <c r="A11" s="143"/>
      <c r="B11" s="2" t="s">
        <v>81</v>
      </c>
      <c r="C11" s="27">
        <v>1</v>
      </c>
      <c r="D11" s="27" t="s">
        <v>429</v>
      </c>
      <c r="E11" s="24">
        <v>10</v>
      </c>
      <c r="F11" s="24">
        <f t="shared" si="0"/>
        <v>10</v>
      </c>
      <c r="G11" s="27">
        <f>SUM(F3:F11)</f>
        <v>290</v>
      </c>
      <c r="H11" s="28">
        <f>G11/$F$30</f>
        <v>0.55769230769230771</v>
      </c>
      <c r="I11" s="19"/>
    </row>
    <row r="12" spans="1:16">
      <c r="A12" s="144" t="s">
        <v>387</v>
      </c>
      <c r="B12" s="3" t="s">
        <v>388</v>
      </c>
      <c r="C12" s="146">
        <v>2</v>
      </c>
      <c r="D12" s="146" t="s">
        <v>429</v>
      </c>
      <c r="E12" s="148">
        <v>5</v>
      </c>
      <c r="F12" s="148">
        <f>E12*C12</f>
        <v>10</v>
      </c>
      <c r="G12" s="32"/>
      <c r="H12" s="33"/>
      <c r="I12" s="19"/>
    </row>
    <row r="13" spans="1:16">
      <c r="A13" s="137"/>
      <c r="B13" s="25" t="s">
        <v>82</v>
      </c>
      <c r="C13" s="147"/>
      <c r="D13" s="147" t="s">
        <v>429</v>
      </c>
      <c r="E13" s="135"/>
      <c r="F13" s="135"/>
      <c r="G13" s="29"/>
      <c r="H13" s="30"/>
      <c r="I13" s="19"/>
      <c r="K13" s="111"/>
      <c r="L13" s="112" t="s">
        <v>439</v>
      </c>
      <c r="M13" s="113">
        <v>0.7</v>
      </c>
    </row>
    <row r="14" spans="1:16">
      <c r="A14" s="137"/>
      <c r="B14" s="25" t="s">
        <v>83</v>
      </c>
      <c r="C14" s="58">
        <v>2</v>
      </c>
      <c r="D14" s="59" t="s">
        <v>429</v>
      </c>
      <c r="E14" s="26">
        <v>5</v>
      </c>
      <c r="F14" s="26">
        <f>E14*C14</f>
        <v>10</v>
      </c>
      <c r="G14" s="29"/>
      <c r="H14" s="30"/>
      <c r="I14" s="19"/>
      <c r="K14" s="133" t="s">
        <v>522</v>
      </c>
      <c r="L14" s="134"/>
      <c r="M14" s="114">
        <f>N10*M13</f>
        <v>364</v>
      </c>
    </row>
    <row r="15" spans="1:16">
      <c r="A15" s="137"/>
      <c r="B15" s="25" t="s">
        <v>389</v>
      </c>
      <c r="C15" s="147">
        <v>1</v>
      </c>
      <c r="D15" s="147" t="s">
        <v>429</v>
      </c>
      <c r="E15" s="135">
        <v>5</v>
      </c>
      <c r="F15" s="135">
        <f>E15*C15</f>
        <v>5</v>
      </c>
      <c r="G15" s="29"/>
      <c r="H15" s="30"/>
      <c r="I15" s="19"/>
    </row>
    <row r="16" spans="1:16">
      <c r="A16" s="145"/>
      <c r="B16" s="25" t="s">
        <v>390</v>
      </c>
      <c r="C16" s="147"/>
      <c r="D16" s="147" t="s">
        <v>429</v>
      </c>
      <c r="E16" s="135"/>
      <c r="F16" s="135"/>
      <c r="G16" s="35">
        <f>SUM(F12:F16)</f>
        <v>25</v>
      </c>
      <c r="H16" s="36">
        <f>G16/$F$30</f>
        <v>4.807692307692308E-2</v>
      </c>
      <c r="I16" s="19"/>
    </row>
    <row r="17" spans="1:9">
      <c r="A17" s="153" t="s">
        <v>391</v>
      </c>
      <c r="B17" s="25" t="s">
        <v>392</v>
      </c>
      <c r="C17" s="147">
        <v>2</v>
      </c>
      <c r="D17" s="59" t="s">
        <v>429</v>
      </c>
      <c r="E17" s="135">
        <v>5</v>
      </c>
      <c r="F17" s="135">
        <f>E17*C17</f>
        <v>10</v>
      </c>
      <c r="G17" s="37"/>
      <c r="H17" s="38"/>
      <c r="I17" s="19"/>
    </row>
    <row r="18" spans="1:9">
      <c r="A18" s="154"/>
      <c r="B18" s="25" t="s">
        <v>393</v>
      </c>
      <c r="C18" s="147"/>
      <c r="D18" s="147" t="s">
        <v>429</v>
      </c>
      <c r="E18" s="135"/>
      <c r="F18" s="135"/>
      <c r="G18" s="39">
        <f>SUM(F17:F18)</f>
        <v>10</v>
      </c>
      <c r="H18" s="40">
        <f>G18/$F$30</f>
        <v>1.9230769230769232E-2</v>
      </c>
      <c r="I18" s="19"/>
    </row>
    <row r="19" spans="1:9">
      <c r="A19" s="136" t="s">
        <v>394</v>
      </c>
      <c r="B19" s="25" t="s">
        <v>395</v>
      </c>
      <c r="C19" s="58">
        <v>1</v>
      </c>
      <c r="D19" s="147" t="s">
        <v>429</v>
      </c>
      <c r="E19" s="26">
        <v>10</v>
      </c>
      <c r="F19" s="26">
        <f t="shared" ref="F19:F29" si="2">E19*C19</f>
        <v>10</v>
      </c>
      <c r="G19" s="41"/>
      <c r="H19" s="42"/>
      <c r="I19" s="19"/>
    </row>
    <row r="20" spans="1:9">
      <c r="A20" s="137"/>
      <c r="B20" s="25" t="s">
        <v>396</v>
      </c>
      <c r="C20" s="58">
        <v>1</v>
      </c>
      <c r="D20" s="59" t="s">
        <v>429</v>
      </c>
      <c r="E20" s="26">
        <v>5</v>
      </c>
      <c r="F20" s="26">
        <f t="shared" si="2"/>
        <v>5</v>
      </c>
      <c r="G20" s="29"/>
      <c r="H20" s="30"/>
      <c r="I20" s="19"/>
    </row>
    <row r="21" spans="1:9">
      <c r="A21" s="138"/>
      <c r="B21" s="25" t="s">
        <v>84</v>
      </c>
      <c r="C21" s="58">
        <v>1</v>
      </c>
      <c r="D21" s="59" t="s">
        <v>429</v>
      </c>
      <c r="E21" s="26">
        <v>15</v>
      </c>
      <c r="F21" s="26">
        <f t="shared" si="2"/>
        <v>15</v>
      </c>
      <c r="G21" s="43">
        <f>SUM(F19:F21)</f>
        <v>30</v>
      </c>
      <c r="H21" s="44">
        <f>G21/$F$30</f>
        <v>5.7692307692307696E-2</v>
      </c>
      <c r="I21" s="19"/>
    </row>
    <row r="22" spans="1:9">
      <c r="A22" s="139" t="s">
        <v>397</v>
      </c>
      <c r="B22" s="25" t="s">
        <v>398</v>
      </c>
      <c r="C22" s="58">
        <v>1</v>
      </c>
      <c r="D22" s="59" t="s">
        <v>429</v>
      </c>
      <c r="E22" s="26">
        <v>5</v>
      </c>
      <c r="F22" s="26">
        <f t="shared" si="2"/>
        <v>5</v>
      </c>
      <c r="G22" s="45"/>
      <c r="H22" s="46"/>
      <c r="I22" s="19"/>
    </row>
    <row r="23" spans="1:9">
      <c r="A23" s="140"/>
      <c r="B23" s="25" t="s">
        <v>399</v>
      </c>
      <c r="C23" s="58">
        <v>2</v>
      </c>
      <c r="D23" s="59" t="s">
        <v>428</v>
      </c>
      <c r="E23" s="26">
        <v>10</v>
      </c>
      <c r="F23" s="26">
        <f t="shared" si="2"/>
        <v>20</v>
      </c>
      <c r="G23" s="47">
        <f>SUM(F22:F23)</f>
        <v>25</v>
      </c>
      <c r="H23" s="48">
        <f>G23/$F$30</f>
        <v>4.807692307692308E-2</v>
      </c>
      <c r="I23" s="66">
        <f>F23/F30</f>
        <v>3.8461538461538464E-2</v>
      </c>
    </row>
    <row r="24" spans="1:9">
      <c r="A24" s="149" t="s">
        <v>400</v>
      </c>
      <c r="B24" s="25" t="s">
        <v>85</v>
      </c>
      <c r="C24" s="58">
        <v>1</v>
      </c>
      <c r="D24" s="59" t="s">
        <v>429</v>
      </c>
      <c r="E24" s="26">
        <v>10</v>
      </c>
      <c r="F24" s="26">
        <f t="shared" si="2"/>
        <v>10</v>
      </c>
      <c r="G24" s="49"/>
      <c r="H24" s="50"/>
      <c r="I24" s="19"/>
    </row>
    <row r="25" spans="1:9">
      <c r="A25" s="137"/>
      <c r="B25" s="62" t="s">
        <v>401</v>
      </c>
      <c r="C25" s="63">
        <v>3</v>
      </c>
      <c r="D25" s="63" t="s">
        <v>428</v>
      </c>
      <c r="E25" s="64">
        <v>30</v>
      </c>
      <c r="F25" s="64">
        <f t="shared" si="2"/>
        <v>90</v>
      </c>
      <c r="G25" s="27"/>
      <c r="H25" s="65"/>
      <c r="I25" s="66">
        <f>F25/F30</f>
        <v>0.17307692307692307</v>
      </c>
    </row>
    <row r="26" spans="1:9">
      <c r="A26" s="137"/>
      <c r="B26" s="34" t="s">
        <v>86</v>
      </c>
      <c r="C26" s="35">
        <v>1</v>
      </c>
      <c r="D26" s="35" t="s">
        <v>429</v>
      </c>
      <c r="E26" s="61">
        <v>20</v>
      </c>
      <c r="F26" s="61">
        <f t="shared" si="2"/>
        <v>20</v>
      </c>
      <c r="G26" s="29"/>
      <c r="H26" s="30"/>
      <c r="I26" s="19"/>
    </row>
    <row r="27" spans="1:9">
      <c r="A27" s="150"/>
      <c r="B27" s="25" t="s">
        <v>87</v>
      </c>
      <c r="C27" s="58">
        <v>1</v>
      </c>
      <c r="D27" s="59" t="s">
        <v>429</v>
      </c>
      <c r="E27" s="26">
        <v>5</v>
      </c>
      <c r="F27" s="26">
        <f t="shared" si="2"/>
        <v>5</v>
      </c>
      <c r="G27" s="51">
        <f>SUM(F24:F27)</f>
        <v>125</v>
      </c>
      <c r="H27" s="52">
        <f>G27/$F$30</f>
        <v>0.24038461538461539</v>
      </c>
      <c r="I27" s="19"/>
    </row>
    <row r="28" spans="1:9">
      <c r="A28" s="151" t="s">
        <v>402</v>
      </c>
      <c r="B28" s="25" t="s">
        <v>403</v>
      </c>
      <c r="C28" s="58">
        <v>1</v>
      </c>
      <c r="D28" s="59" t="s">
        <v>429</v>
      </c>
      <c r="E28" s="26">
        <v>10</v>
      </c>
      <c r="F28" s="26">
        <f t="shared" si="2"/>
        <v>10</v>
      </c>
      <c r="G28" s="53"/>
      <c r="H28" s="54"/>
      <c r="I28" s="19"/>
    </row>
    <row r="29" spans="1:9">
      <c r="A29" s="152"/>
      <c r="B29" s="56" t="s">
        <v>404</v>
      </c>
      <c r="C29" s="60">
        <v>1</v>
      </c>
      <c r="D29" s="60" t="s">
        <v>429</v>
      </c>
      <c r="E29" s="57">
        <v>5</v>
      </c>
      <c r="F29" s="57">
        <f t="shared" si="2"/>
        <v>5</v>
      </c>
      <c r="G29" s="55">
        <f>SUM(F28:F29)</f>
        <v>15</v>
      </c>
      <c r="H29" s="28">
        <f>G29/$F$30</f>
        <v>2.8846153846153848E-2</v>
      </c>
      <c r="I29" s="27"/>
    </row>
    <row r="30" spans="1:9">
      <c r="B30" s="23" t="s">
        <v>405</v>
      </c>
      <c r="C30" s="19">
        <f>SUM(C2:C29)</f>
        <v>40</v>
      </c>
      <c r="D30" s="19"/>
      <c r="F30" s="19">
        <f>SUM(F2:F29)</f>
        <v>520</v>
      </c>
      <c r="G30" s="19"/>
      <c r="H30" s="67">
        <f>SUM(H3:H29)</f>
        <v>1.0000000000000002</v>
      </c>
      <c r="I30" s="67">
        <f>SUM(I3:I29)</f>
        <v>0.49999999999999994</v>
      </c>
    </row>
  </sheetData>
  <mergeCells count="21">
    <mergeCell ref="A24:A27"/>
    <mergeCell ref="A28:A29"/>
    <mergeCell ref="A17:A18"/>
    <mergeCell ref="C17:C18"/>
    <mergeCell ref="E17:E18"/>
    <mergeCell ref="K14:L14"/>
    <mergeCell ref="F17:F18"/>
    <mergeCell ref="A19:A21"/>
    <mergeCell ref="A22:A23"/>
    <mergeCell ref="A1:C1"/>
    <mergeCell ref="A3:A11"/>
    <mergeCell ref="A12:A16"/>
    <mergeCell ref="C12:C13"/>
    <mergeCell ref="E12:E13"/>
    <mergeCell ref="F12:F13"/>
    <mergeCell ref="C15:C16"/>
    <mergeCell ref="E15:E16"/>
    <mergeCell ref="F15:F16"/>
    <mergeCell ref="D12:D13"/>
    <mergeCell ref="D15:D16"/>
    <mergeCell ref="D18:D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5CE5-3AF7-3446-9B21-AFC85D001A26}">
  <dimension ref="A1:E6"/>
  <sheetViews>
    <sheetView showGridLines="0" tabSelected="1" workbookViewId="0">
      <selection activeCell="C14" sqref="C14"/>
    </sheetView>
  </sheetViews>
  <sheetFormatPr defaultColWidth="11.42578125" defaultRowHeight="15"/>
  <cols>
    <col min="1" max="1" width="11" customWidth="1"/>
    <col min="2" max="2" width="10.140625" bestFit="1" customWidth="1"/>
    <col min="3" max="3" width="52.7109375" bestFit="1" customWidth="1"/>
    <col min="4" max="4" width="7.85546875" customWidth="1"/>
    <col min="5" max="5" width="7.7109375" customWidth="1"/>
  </cols>
  <sheetData>
    <row r="1" spans="1:5" ht="21">
      <c r="A1" s="99" t="s">
        <v>425</v>
      </c>
      <c r="B1" s="70"/>
      <c r="C1" s="1"/>
    </row>
    <row r="2" spans="1:5" ht="30">
      <c r="A2" s="71" t="s">
        <v>406</v>
      </c>
      <c r="B2" s="72" t="s">
        <v>407</v>
      </c>
      <c r="C2" s="72" t="s">
        <v>408</v>
      </c>
      <c r="D2" s="100" t="s">
        <v>424</v>
      </c>
      <c r="E2" s="100" t="s">
        <v>426</v>
      </c>
    </row>
    <row r="3" spans="1:5">
      <c r="A3" s="73" t="s">
        <v>72</v>
      </c>
      <c r="B3" s="4" t="s">
        <v>409</v>
      </c>
      <c r="C3" s="4" t="s">
        <v>410</v>
      </c>
      <c r="D3" s="101">
        <f>COUNTIF('Vakman ET&amp;TT'!B3:B252,"k")</f>
        <v>67</v>
      </c>
      <c r="E3" s="102">
        <f>D3/D6</f>
        <v>0.35078534031413611</v>
      </c>
    </row>
    <row r="4" spans="1:5">
      <c r="A4" s="73" t="s">
        <v>74</v>
      </c>
      <c r="B4" s="4" t="s">
        <v>411</v>
      </c>
      <c r="C4" s="4" t="s">
        <v>412</v>
      </c>
      <c r="D4" s="103">
        <f>COUNTIF('Vakman ET&amp;TT'!B3:B252,"b")</f>
        <v>65</v>
      </c>
      <c r="E4" s="104">
        <f>D4/D6</f>
        <v>0.34031413612565448</v>
      </c>
    </row>
    <row r="5" spans="1:5">
      <c r="A5" s="73" t="s">
        <v>73</v>
      </c>
      <c r="B5" s="4" t="s">
        <v>413</v>
      </c>
      <c r="C5" s="4" t="s">
        <v>414</v>
      </c>
      <c r="D5" s="103">
        <f>COUNTIF('Vakman ET&amp;TT'!B3:B252,"t")</f>
        <v>59</v>
      </c>
      <c r="E5" s="104">
        <f>D5/D6</f>
        <v>0.30890052356020942</v>
      </c>
    </row>
    <row r="6" spans="1:5">
      <c r="D6" s="96">
        <f>SUM(D3:D5)</f>
        <v>191</v>
      </c>
      <c r="E6" s="105">
        <f>SUM(E3:E5)</f>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Vakman ET&amp;TT</vt:lpstr>
      <vt:lpstr>Sheet1</vt:lpstr>
      <vt:lpstr>Toetsmatrijs Vakman</vt:lpstr>
      <vt:lpstr>Taxonomie Vakman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2020-05-13T06:42:19Z</dcterms:created>
  <dcterms:modified xsi:type="dcterms:W3CDTF">2020-10-22T07:15:05Z</dcterms:modified>
</cp:coreProperties>
</file>